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5\2025-02-19 Протокол № 3\"/>
    </mc:Choice>
  </mc:AlternateContent>
  <bookViews>
    <workbookView xWindow="0" yWindow="0" windowWidth="28800" windowHeight="11355"/>
  </bookViews>
  <sheets>
    <sheet name="Приложение 1 (АПП ДЛИ)" sheetId="1" r:id="rId1"/>
  </sheets>
  <externalReferences>
    <externalReference r:id="rId2"/>
    <externalReference r:id="rId3"/>
    <externalReference r:id="rId4"/>
    <externalReference r:id="rId5"/>
  </externalReferences>
  <definedNames>
    <definedName name="MO">[1]МО!$C$3:$D$81</definedName>
    <definedName name="Vid_Obema" localSheetId="0">'[2]Виды объемов'!$A$1:$Q$757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_xlnm.Print_Titles" localSheetId="0">'Приложение 1 (АПП ДЛИ)'!$6:$8</definedName>
    <definedName name="ФАПЫ" localSheetId="0">'[4]Численность '!$D$138:$J$213</definedName>
    <definedName name="ФАПЫ">'[4]Численность '!$D$138:$J$213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K12" i="1"/>
  <c r="L11" i="1"/>
  <c r="K11" i="1"/>
  <c r="L10" i="1"/>
  <c r="K10" i="1"/>
  <c r="L9" i="1"/>
  <c r="K9" i="1"/>
</calcChain>
</file>

<file path=xl/sharedStrings.xml><?xml version="1.0" encoding="utf-8"?>
<sst xmlns="http://schemas.openxmlformats.org/spreadsheetml/2006/main" count="49" uniqueCount="34">
  <si>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</si>
  <si>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</si>
  <si>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</si>
  <si>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</si>
  <si>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>Условия оказания МП</t>
  </si>
  <si>
    <t>Вид МП</t>
  </si>
  <si>
    <t>Профиль МП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</si>
  <si>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</si>
  <si>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</si>
  <si>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</si>
  <si>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</si>
  <si>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</si>
  <si>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</si>
  <si>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</si>
  <si>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</si>
  <si>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</si>
  <si>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</si>
  <si>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</si>
  <si>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</si>
  <si>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</si>
  <si>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</si>
  <si>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АПП</t>
  </si>
  <si>
    <t>обращения (ДЛИ)</t>
  </si>
  <si>
    <t xml:space="preserve"> Приложение № 1</t>
  </si>
  <si>
    <t xml:space="preserve"> ТП ОМС № 3 от 19.02.2025 г.</t>
  </si>
  <si>
    <t>Измененные объемы на 2025 год по Протоколу № 3 от19.02.2025 г.</t>
  </si>
  <si>
    <t>Измененные объемы на 2025 год по Протоколу № 2 от 04.02.2025 г.</t>
  </si>
  <si>
    <t>ФГБУ "СК ММЦ" МЗ РФ (г.Беслан)</t>
  </si>
  <si>
    <t>ООО "Клиника Эксперт Владикавказ"</t>
  </si>
  <si>
    <t>12</t>
  </si>
  <si>
    <t>Условия</t>
  </si>
  <si>
    <t>МРТ- с внутривенным контрастированием</t>
  </si>
  <si>
    <t>МРТ - без контрастирования</t>
  </si>
  <si>
    <t>МРТ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</si>
</sst>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_-;\-* #,##0_-;_-* &quot;-&quot;??_-;_-@_-"/>
    <numFmt numFmtId="165" formatCode="#,##0.00_ ;\-#,##0.00\ "/>
    <numFmt numFmtId="166" formatCode="_-* #,##0\ _₽_-;\-* #,##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/>
    <xf numFmtId="165" fontId="0" fillId="0" borderId="1" xfId="0" applyNumberFormat="1" applyBorder="1"/>
    <xf numFmtId="166" fontId="0" fillId="0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166" fontId="0" fillId="2" borderId="0" xfId="1" applyNumberFormat="1" applyFont="1" applyFill="1" applyBorder="1" applyAlignment="1">
      <alignment vertical="center"/>
    </xf>
    <xf numFmtId="165" fontId="0" fillId="2" borderId="0" xfId="1" applyNumberFormat="1" applyFont="1" applyFill="1" applyBorder="1" applyAlignment="1">
      <alignment vertical="center"/>
    </xf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165" fontId="0" fillId="2" borderId="0" xfId="0" applyNumberFormat="1" applyFill="1"/>
    <xf numFmtId="165" fontId="0" fillId="0" borderId="0" xfId="0" applyNumberFormat="1"/>
  </cellXfs>
  <cellStyles count="2">
    <cellStyle name="Обычный" xfId="0" builtinId="0"/>
    <cellStyle name="Финансовый 2" xfId="1"/>
  </cellStyles>
  <dxfs count="16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6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 refreshError="1"/>
      <sheetData sheetId="1" refreshError="1"/>
      <sheetData sheetId="2" refreshError="1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Таблица1323423" displayName="Таблица1323423" ref="A8:L12" headerRowDxfId="15" dataDxfId="14" totalsRowDxfId="13" headerRowBorderDxfId="12">
  <autoFilter ref="A8:L12"/>
  <tableColumns count="12">
    <tableColumn id="1" name="1" dataDxfId="11"/>
    <tableColumn id="2" name="2" dataDxfId="10"/>
    <tableColumn id="4" name="3" dataDxfId="9"/>
    <tableColumn id="11" name="4" dataDxfId="8"/>
    <tableColumn id="3" name="5" dataDxfId="0"/>
    <tableColumn id="12" name="6" dataDxfId="1"/>
    <tableColumn id="5" name="7" dataDxfId="7"/>
    <tableColumn id="6" name="8" dataDxfId="6"/>
    <tableColumn id="7" name="9" dataDxfId="5"/>
    <tableColumn id="8" name="10" dataDxfId="4"/>
    <tableColumn id="9" name="11" totalsRowFunction="sum" dataDxfId="3">
      <calculatedColumnFormula>Таблица1323423[[#This Row],[9]]-Таблица1323423[[#This Row],[7]]</calculatedColumnFormula>
    </tableColumn>
    <tableColumn id="10" name="12" totalsRowFunction="sum" dataDxfId="2">
      <calculatedColumnFormula>Таблица1323423[[#This Row],[10]]-Таблица1323423[[#This Row],[8]]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workbookViewId="0">
      <selection activeCell="H21" sqref="H21"/>
    </sheetView>
  </sheetViews>
  <sheetFormatPr defaultRowHeight="15" x14ac:dyDescent="0.25"/>
  <cols>
    <col min="1" max="1" width="8.28515625" bestFit="1" customWidth="1"/>
    <col min="2" max="2" width="36.42578125" style="1" customWidth="1"/>
    <col min="3" max="3" width="12.5703125" style="1" customWidth="1"/>
    <col min="4" max="4" width="20.7109375" style="1" customWidth="1"/>
    <col min="5" max="6" width="10" customWidth="1"/>
    <col min="7" max="7" width="11.42578125" customWidth="1"/>
    <col min="8" max="8" width="15.28515625" customWidth="1"/>
    <col min="9" max="9" width="10.85546875" customWidth="1"/>
    <col min="10" max="10" width="14.7109375" customWidth="1"/>
    <col min="11" max="11" width="9.42578125" customWidth="1"/>
    <col min="12" max="12" width="15" customWidth="1"/>
    <col min="13" max="13" width="16.5703125" bestFit="1" customWidth="1"/>
    <col min="14" max="14" width="12.5703125" bestFit="1" customWidth="1"/>
  </cols>
  <sheetData>
    <row r="1" spans="1:14" x14ac:dyDescent="0.25">
      <c r="L1" s="2" t="s">
        <v>23</v>
      </c>
    </row>
    <row r="2" spans="1:14" x14ac:dyDescent="0.25">
      <c r="L2" s="2" t="s">
        <v>0</v>
      </c>
    </row>
    <row r="3" spans="1:14" x14ac:dyDescent="0.25">
      <c r="L3" s="2" t="s">
        <v>1</v>
      </c>
    </row>
    <row r="4" spans="1:14" x14ac:dyDescent="0.25">
      <c r="L4" s="2" t="s">
        <v>24</v>
      </c>
    </row>
    <row r="6" spans="1:14" ht="46.5" customHeight="1" x14ac:dyDescent="0.25">
      <c r="A6" s="3" t="s">
        <v>2</v>
      </c>
      <c r="B6" s="3" t="s">
        <v>3</v>
      </c>
      <c r="C6" s="4" t="s">
        <v>4</v>
      </c>
      <c r="D6" s="4" t="s">
        <v>5</v>
      </c>
      <c r="E6" s="4" t="s">
        <v>6</v>
      </c>
      <c r="F6" s="4" t="s">
        <v>30</v>
      </c>
      <c r="G6" s="3" t="s">
        <v>26</v>
      </c>
      <c r="H6" s="3"/>
      <c r="I6" s="3" t="s">
        <v>25</v>
      </c>
      <c r="J6" s="3"/>
      <c r="K6" s="3" t="s">
        <v>7</v>
      </c>
      <c r="L6" s="3"/>
    </row>
    <row r="7" spans="1:14" ht="30" x14ac:dyDescent="0.25">
      <c r="A7" s="3"/>
      <c r="B7" s="3"/>
      <c r="C7" s="5"/>
      <c r="D7" s="5"/>
      <c r="E7" s="5"/>
      <c r="F7" s="5"/>
      <c r="G7" s="6" t="s">
        <v>8</v>
      </c>
      <c r="H7" s="6" t="s">
        <v>9</v>
      </c>
      <c r="I7" s="6" t="s">
        <v>8</v>
      </c>
      <c r="J7" s="6" t="s">
        <v>9</v>
      </c>
      <c r="K7" s="6" t="s">
        <v>8</v>
      </c>
      <c r="L7" s="6" t="s">
        <v>9</v>
      </c>
    </row>
    <row r="8" spans="1:14" x14ac:dyDescent="0.25">
      <c r="A8" s="7" t="s">
        <v>10</v>
      </c>
      <c r="B8" s="7" t="s">
        <v>11</v>
      </c>
      <c r="C8" s="7" t="s">
        <v>12</v>
      </c>
      <c r="D8" s="7" t="s">
        <v>13</v>
      </c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7" t="s">
        <v>19</v>
      </c>
      <c r="K8" s="7" t="s">
        <v>20</v>
      </c>
      <c r="L8" s="7" t="s">
        <v>29</v>
      </c>
    </row>
    <row r="9" spans="1:14" ht="13.5" customHeight="1" x14ac:dyDescent="0.25">
      <c r="A9" s="8">
        <v>150072</v>
      </c>
      <c r="B9" s="9" t="s">
        <v>27</v>
      </c>
      <c r="C9" s="10" t="s">
        <v>21</v>
      </c>
      <c r="D9" s="10" t="s">
        <v>22</v>
      </c>
      <c r="E9" s="11" t="s">
        <v>33</v>
      </c>
      <c r="F9" s="11" t="s">
        <v>31</v>
      </c>
      <c r="G9" s="12">
        <v>2808</v>
      </c>
      <c r="H9" s="13">
        <v>20557676.879999999</v>
      </c>
      <c r="I9" s="12">
        <v>2598</v>
      </c>
      <c r="J9" s="13">
        <v>19020243.780000001</v>
      </c>
      <c r="K9" s="14">
        <f>Таблица1323423[[#This Row],[9]]-Таблица1323423[[#This Row],[7]]</f>
        <v>-210</v>
      </c>
      <c r="L9" s="15">
        <f>Таблица1323423[[#This Row],[10]]-Таблица1323423[[#This Row],[8]]</f>
        <v>-1537433.0999999978</v>
      </c>
    </row>
    <row r="10" spans="1:14" ht="13.5" customHeight="1" x14ac:dyDescent="0.25">
      <c r="A10" s="8"/>
      <c r="B10" s="9"/>
      <c r="C10" s="10" t="s">
        <v>21</v>
      </c>
      <c r="D10" s="10" t="s">
        <v>22</v>
      </c>
      <c r="E10" s="11" t="s">
        <v>33</v>
      </c>
      <c r="F10" s="11" t="s">
        <v>32</v>
      </c>
      <c r="G10" s="12">
        <v>2739</v>
      </c>
      <c r="H10" s="13">
        <v>7158759.96</v>
      </c>
      <c r="I10" s="12">
        <v>1949</v>
      </c>
      <c r="J10" s="13">
        <v>5093984.3600000003</v>
      </c>
      <c r="K10" s="14">
        <f>Таблица1323423[[#This Row],[9]]-Таблица1323423[[#This Row],[7]]</f>
        <v>-790</v>
      </c>
      <c r="L10" s="15">
        <f>Таблица1323423[[#This Row],[10]]-Таблица1323423[[#This Row],[8]]</f>
        <v>-2064775.5999999996</v>
      </c>
    </row>
    <row r="11" spans="1:14" s="20" customFormat="1" x14ac:dyDescent="0.25">
      <c r="A11" s="8">
        <v>150151</v>
      </c>
      <c r="B11" s="9" t="s">
        <v>28</v>
      </c>
      <c r="C11" s="10" t="s">
        <v>21</v>
      </c>
      <c r="D11" s="10" t="s">
        <v>22</v>
      </c>
      <c r="E11" s="11" t="s">
        <v>33</v>
      </c>
      <c r="F11" s="11" t="s">
        <v>32</v>
      </c>
      <c r="G11" s="16">
        <v>1600</v>
      </c>
      <c r="H11" s="17">
        <v>4181824</v>
      </c>
      <c r="I11" s="16">
        <v>2390</v>
      </c>
      <c r="J11" s="17">
        <v>6246599.5999999996</v>
      </c>
      <c r="K11" s="18">
        <f>Таблица1323423[[#This Row],[9]]-Таблица1323423[[#This Row],[7]]</f>
        <v>790</v>
      </c>
      <c r="L11" s="19">
        <f>Таблица1323423[[#This Row],[10]]-Таблица1323423[[#This Row],[8]]</f>
        <v>2064775.5999999996</v>
      </c>
    </row>
    <row r="12" spans="1:14" s="20" customFormat="1" x14ac:dyDescent="0.25">
      <c r="A12" s="21"/>
      <c r="B12" s="22"/>
      <c r="C12" s="10" t="s">
        <v>21</v>
      </c>
      <c r="D12" s="10" t="s">
        <v>22</v>
      </c>
      <c r="E12" s="11" t="s">
        <v>33</v>
      </c>
      <c r="F12" s="11" t="s">
        <v>31</v>
      </c>
      <c r="G12" s="16">
        <v>400</v>
      </c>
      <c r="H12" s="17">
        <v>2928444</v>
      </c>
      <c r="I12" s="16">
        <v>610</v>
      </c>
      <c r="J12" s="17">
        <v>4465877.0999999996</v>
      </c>
      <c r="K12" s="18">
        <f>Таблица1323423[[#This Row],[9]]-Таблица1323423[[#This Row],[7]]</f>
        <v>210</v>
      </c>
      <c r="L12" s="19">
        <f>Таблица1323423[[#This Row],[10]]-Таблица1323423[[#This Row],[8]]</f>
        <v>1537433.0999999996</v>
      </c>
      <c r="M12" s="23"/>
      <c r="N12" s="23"/>
    </row>
    <row r="14" spans="1:14" x14ac:dyDescent="0.25">
      <c r="J14" s="24"/>
    </row>
  </sheetData>
  <mergeCells count="9">
    <mergeCell ref="I6:J6"/>
    <mergeCell ref="K6:L6"/>
    <mergeCell ref="F6:F7"/>
    <mergeCell ref="A6:A7"/>
    <mergeCell ref="B6:B7"/>
    <mergeCell ref="C6:C7"/>
    <mergeCell ref="D6:D7"/>
    <mergeCell ref="E6:E7"/>
    <mergeCell ref="G6:H6"/>
  </mergeCells>
  <pageMargins left="0.23622047244094491" right="0.23622047244094491" top="0.74803149606299213" bottom="0.48" header="0.31496062992125984" footer="0.31496062992125984"/>
  <pageSetup paperSize="9" scale="7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(АПП ДЛИ)</vt:lpstr>
      <vt:lpstr>'Приложение 1 (АПП ДЛИ)'!Заголовки_для_печати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Ирина Зауровна</dc:creator>
  <cp:lastModifiedBy>Олейникова Ирина Зауровна</cp:lastModifiedBy>
  <dcterms:created xsi:type="dcterms:W3CDTF">2025-02-26T08:04:26Z</dcterms:created>
  <dcterms:modified xsi:type="dcterms:W3CDTF">2025-02-26T08:09:31Z</dcterms:modified>
</cp:coreProperties>
</file>