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\Общая\КСГ 2025\2025-09-00 Дополнительное соглашение № 5\"/>
    </mc:Choice>
  </mc:AlternateContent>
  <xr:revisionPtr revIDLastSave="0" documentId="13_ncr:1_{3E9113B8-6C7A-493C-979F-BF1E84E9DD8E}" xr6:coauthVersionLast="47" xr6:coauthVersionMax="47" xr10:uidLastSave="{00000000-0000-0000-0000-000000000000}"/>
  <bookViews>
    <workbookView xWindow="-120" yWindow="-120" windowWidth="29040" windowHeight="15840" xr2:uid="{73050F77-FEC3-43E0-8F00-3F0319348183}"/>
  </bookViews>
  <sheets>
    <sheet name="Приложение 23" sheetId="1" r:id="rId1"/>
  </sheets>
  <definedNames>
    <definedName name="_xlnm._FilterDatabase" localSheetId="0" hidden="1">'Приложение 23'!$A$11:$C$147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40" i="1" l="1"/>
  <c r="R140" i="1"/>
  <c r="F140" i="1"/>
  <c r="L140" i="1"/>
  <c r="U140" i="1"/>
  <c r="Q140" i="1"/>
  <c r="O140" i="1"/>
  <c r="K140" i="1"/>
  <c r="I140" i="1"/>
  <c r="T131" i="1"/>
  <c r="K131" i="1"/>
  <c r="O131" i="1"/>
  <c r="F131" i="1"/>
  <c r="R131" i="1"/>
  <c r="H131" i="1"/>
  <c r="U131" i="1"/>
  <c r="Q131" i="1"/>
  <c r="N131" i="1"/>
  <c r="I131" i="1"/>
  <c r="E131" i="1"/>
  <c r="L116" i="1"/>
  <c r="R116" i="1"/>
  <c r="O116" i="1"/>
  <c r="K116" i="1"/>
  <c r="E116" i="1"/>
  <c r="F111" i="1"/>
  <c r="U111" i="1"/>
  <c r="T111" i="1"/>
  <c r="K111" i="1"/>
  <c r="R111" i="1"/>
  <c r="Q111" i="1"/>
  <c r="O111" i="1"/>
  <c r="L111" i="1"/>
  <c r="I111" i="1"/>
  <c r="E111" i="1"/>
  <c r="N106" i="1"/>
  <c r="E106" i="1"/>
  <c r="R106" i="1"/>
  <c r="I106" i="1"/>
  <c r="F106" i="1"/>
  <c r="U106" i="1"/>
  <c r="Q106" i="1"/>
  <c r="O106" i="1"/>
  <c r="L106" i="1"/>
  <c r="K106" i="1"/>
  <c r="U103" i="1"/>
  <c r="H103" i="1"/>
  <c r="T103" i="1"/>
  <c r="R103" i="1"/>
  <c r="Q103" i="1"/>
  <c r="L103" i="1"/>
  <c r="I103" i="1"/>
  <c r="F103" i="1"/>
  <c r="E103" i="1"/>
  <c r="U101" i="1"/>
  <c r="T101" i="1"/>
  <c r="R101" i="1"/>
  <c r="Q101" i="1"/>
  <c r="L101" i="1"/>
  <c r="I101" i="1"/>
  <c r="H101" i="1"/>
  <c r="F101" i="1"/>
  <c r="E101" i="1"/>
  <c r="I92" i="1"/>
  <c r="U92" i="1"/>
  <c r="L92" i="1"/>
  <c r="T92" i="1"/>
  <c r="N92" i="1"/>
  <c r="H92" i="1"/>
  <c r="U90" i="1"/>
  <c r="T90" i="1"/>
  <c r="N90" i="1"/>
  <c r="L90" i="1"/>
  <c r="K90" i="1"/>
  <c r="I90" i="1"/>
  <c r="H90" i="1"/>
  <c r="U88" i="1"/>
  <c r="T88" i="1"/>
  <c r="N88" i="1"/>
  <c r="L88" i="1"/>
  <c r="K88" i="1"/>
  <c r="I88" i="1"/>
  <c r="H88" i="1"/>
  <c r="L84" i="1"/>
  <c r="I84" i="1"/>
  <c r="U84" i="1"/>
  <c r="T84" i="1"/>
  <c r="O84" i="1"/>
  <c r="H84" i="1"/>
  <c r="Q66" i="1"/>
  <c r="L66" i="1"/>
  <c r="E66" i="1"/>
  <c r="R66" i="1"/>
  <c r="U66" i="1"/>
  <c r="I66" i="1"/>
  <c r="N66" i="1"/>
  <c r="K66" i="1"/>
  <c r="U64" i="1"/>
  <c r="T64" i="1"/>
  <c r="R64" i="1"/>
  <c r="Q64" i="1"/>
  <c r="L64" i="1"/>
  <c r="I64" i="1"/>
  <c r="H64" i="1"/>
  <c r="F64" i="1"/>
  <c r="E64" i="1"/>
  <c r="U62" i="1"/>
  <c r="T62" i="1"/>
  <c r="R62" i="1"/>
  <c r="Q62" i="1"/>
  <c r="L62" i="1"/>
  <c r="I62" i="1"/>
  <c r="H62" i="1"/>
  <c r="F62" i="1"/>
  <c r="E62" i="1"/>
  <c r="R54" i="1"/>
  <c r="T54" i="1"/>
  <c r="Q54" i="1"/>
  <c r="O54" i="1"/>
  <c r="I54" i="1"/>
  <c r="H54" i="1"/>
  <c r="F54" i="1"/>
  <c r="E54" i="1"/>
  <c r="U52" i="1"/>
  <c r="T52" i="1"/>
  <c r="R52" i="1"/>
  <c r="Q52" i="1"/>
  <c r="K52" i="1"/>
  <c r="I52" i="1"/>
  <c r="H52" i="1"/>
  <c r="F52" i="1"/>
  <c r="E52" i="1"/>
  <c r="O51" i="1"/>
  <c r="N51" i="1"/>
  <c r="L51" i="1"/>
  <c r="K51" i="1"/>
  <c r="I51" i="1"/>
  <c r="E51" i="1"/>
  <c r="T50" i="1"/>
  <c r="U50" i="1" s="1"/>
  <c r="Q50" i="1"/>
  <c r="R50" i="1" s="1"/>
  <c r="N50" i="1"/>
  <c r="O50" i="1" s="1"/>
  <c r="K50" i="1"/>
  <c r="L50" i="1" s="1"/>
  <c r="H50" i="1"/>
  <c r="I50" i="1" s="1"/>
  <c r="E50" i="1"/>
  <c r="F50" i="1" s="1"/>
  <c r="R39" i="1"/>
  <c r="T39" i="1"/>
  <c r="I39" i="1"/>
  <c r="Q39" i="1"/>
  <c r="N39" i="1"/>
  <c r="K39" i="1"/>
  <c r="F39" i="1"/>
  <c r="E39" i="1"/>
  <c r="T38" i="1"/>
  <c r="U38" i="1" s="1"/>
  <c r="Q38" i="1"/>
  <c r="R38" i="1" s="1"/>
  <c r="N38" i="1"/>
  <c r="O38" i="1" s="1"/>
  <c r="K38" i="1"/>
  <c r="L38" i="1" s="1"/>
  <c r="T37" i="1"/>
  <c r="U37" i="1" s="1"/>
  <c r="Q37" i="1"/>
  <c r="R37" i="1" s="1"/>
  <c r="N37" i="1"/>
  <c r="O37" i="1" s="1"/>
  <c r="K37" i="1"/>
  <c r="L37" i="1" s="1"/>
  <c r="H37" i="1"/>
  <c r="I37" i="1" s="1"/>
  <c r="E37" i="1"/>
  <c r="F37" i="1" s="1"/>
  <c r="T36" i="1"/>
  <c r="U36" i="1" s="1"/>
  <c r="Q36" i="1"/>
  <c r="R36" i="1" s="1"/>
  <c r="N36" i="1"/>
  <c r="O36" i="1" s="1"/>
  <c r="K36" i="1"/>
  <c r="L36" i="1" s="1"/>
  <c r="H36" i="1"/>
  <c r="I36" i="1" s="1"/>
  <c r="E36" i="1"/>
  <c r="F36" i="1" s="1"/>
  <c r="T35" i="1"/>
  <c r="U35" i="1" s="1"/>
  <c r="Q35" i="1"/>
  <c r="R35" i="1" s="1"/>
  <c r="N35" i="1"/>
  <c r="O35" i="1" s="1"/>
  <c r="K35" i="1"/>
  <c r="L35" i="1" s="1"/>
  <c r="H35" i="1"/>
  <c r="I35" i="1" s="1"/>
  <c r="E35" i="1"/>
  <c r="F35" i="1" s="1"/>
  <c r="T34" i="1"/>
  <c r="U34" i="1" s="1"/>
  <c r="Q34" i="1"/>
  <c r="R34" i="1" s="1"/>
  <c r="N34" i="1"/>
  <c r="O34" i="1" s="1"/>
  <c r="K34" i="1"/>
  <c r="L34" i="1" s="1"/>
  <c r="H34" i="1"/>
  <c r="I34" i="1" s="1"/>
  <c r="T33" i="1"/>
  <c r="U33" i="1" s="1"/>
  <c r="Q33" i="1"/>
  <c r="R33" i="1" s="1"/>
  <c r="N33" i="1"/>
  <c r="O33" i="1" s="1"/>
  <c r="K33" i="1"/>
  <c r="L33" i="1" s="1"/>
  <c r="H33" i="1"/>
  <c r="I33" i="1" s="1"/>
  <c r="E33" i="1"/>
  <c r="F33" i="1" s="1"/>
  <c r="T32" i="1"/>
  <c r="U32" i="1" s="1"/>
  <c r="Q32" i="1"/>
  <c r="R32" i="1" s="1"/>
  <c r="N32" i="1"/>
  <c r="O32" i="1" s="1"/>
  <c r="K32" i="1"/>
  <c r="L32" i="1" s="1"/>
  <c r="H32" i="1"/>
  <c r="I32" i="1" s="1"/>
  <c r="T31" i="1"/>
  <c r="U31" i="1" s="1"/>
  <c r="Q31" i="1"/>
  <c r="R31" i="1" s="1"/>
  <c r="N31" i="1"/>
  <c r="O31" i="1" s="1"/>
  <c r="K31" i="1"/>
  <c r="L31" i="1" s="1"/>
  <c r="H31" i="1"/>
  <c r="I31" i="1" s="1"/>
  <c r="E31" i="1"/>
  <c r="F31" i="1" s="1"/>
  <c r="N26" i="1"/>
  <c r="L26" i="1"/>
  <c r="K26" i="1"/>
  <c r="H26" i="1"/>
  <c r="E34" i="1"/>
  <c r="F34" i="1" s="1"/>
  <c r="U25" i="1"/>
  <c r="T25" i="1"/>
  <c r="R25" i="1"/>
  <c r="Q25" i="1"/>
  <c r="I25" i="1"/>
  <c r="H25" i="1"/>
  <c r="F25" i="1"/>
  <c r="E25" i="1"/>
  <c r="T16" i="1"/>
  <c r="O16" i="1"/>
  <c r="Q16" i="1"/>
  <c r="L16" i="1"/>
  <c r="K16" i="1"/>
  <c r="T14" i="1"/>
  <c r="Q14" i="1"/>
  <c r="O14" i="1"/>
  <c r="N14" i="1"/>
  <c r="L14" i="1"/>
  <c r="K14" i="1"/>
  <c r="U116" i="1" l="1"/>
  <c r="O26" i="1"/>
  <c r="E38" i="1"/>
  <c r="F38" i="1" s="1"/>
  <c r="E32" i="1"/>
  <c r="F32" i="1" s="1"/>
  <c r="H39" i="1"/>
  <c r="U39" i="1"/>
  <c r="R51" i="1"/>
  <c r="Q51" i="1"/>
  <c r="O52" i="1"/>
  <c r="F66" i="1"/>
  <c r="O66" i="1"/>
  <c r="T66" i="1"/>
  <c r="K92" i="1"/>
  <c r="T106" i="1"/>
  <c r="E84" i="1"/>
  <c r="F84" i="1"/>
  <c r="H116" i="1"/>
  <c r="N16" i="1"/>
  <c r="R26" i="1"/>
  <c r="Q26" i="1"/>
  <c r="H51" i="1"/>
  <c r="U51" i="1"/>
  <c r="T51" i="1"/>
  <c r="N52" i="1"/>
  <c r="U54" i="1"/>
  <c r="H111" i="1"/>
  <c r="N140" i="1"/>
  <c r="H140" i="1"/>
  <c r="U26" i="1"/>
  <c r="T26" i="1"/>
  <c r="O64" i="1"/>
  <c r="N64" i="1"/>
  <c r="Q88" i="1"/>
  <c r="R88" i="1"/>
  <c r="O101" i="1"/>
  <c r="N101" i="1"/>
  <c r="F14" i="1"/>
  <c r="E14" i="1"/>
  <c r="U14" i="1"/>
  <c r="F16" i="1"/>
  <c r="E16" i="1"/>
  <c r="U16" i="1"/>
  <c r="L25" i="1"/>
  <c r="K25" i="1"/>
  <c r="I26" i="1"/>
  <c r="O39" i="1"/>
  <c r="K54" i="1"/>
  <c r="O62" i="1"/>
  <c r="N62" i="1"/>
  <c r="K84" i="1"/>
  <c r="F88" i="1"/>
  <c r="E88" i="1"/>
  <c r="R90" i="1"/>
  <c r="Q90" i="1"/>
  <c r="R92" i="1"/>
  <c r="Q92" i="1"/>
  <c r="N116" i="1"/>
  <c r="I116" i="1"/>
  <c r="T116" i="1"/>
  <c r="I14" i="1"/>
  <c r="H14" i="1"/>
  <c r="I16" i="1"/>
  <c r="H16" i="1"/>
  <c r="O25" i="1"/>
  <c r="N25" i="1"/>
  <c r="H66" i="1"/>
  <c r="F90" i="1"/>
  <c r="E90" i="1"/>
  <c r="O103" i="1"/>
  <c r="N103" i="1"/>
  <c r="H106" i="1"/>
  <c r="H38" i="1"/>
  <c r="I38" i="1" s="1"/>
  <c r="N54" i="1"/>
  <c r="R84" i="1"/>
  <c r="Q84" i="1"/>
  <c r="F92" i="1"/>
  <c r="E92" i="1"/>
  <c r="N111" i="1"/>
  <c r="T140" i="1"/>
  <c r="R14" i="1"/>
  <c r="R16" i="1"/>
  <c r="F26" i="1"/>
  <c r="L39" i="1"/>
  <c r="F51" i="1"/>
  <c r="L52" i="1"/>
  <c r="L54" i="1"/>
  <c r="O88" i="1"/>
  <c r="O90" i="1"/>
  <c r="O92" i="1"/>
  <c r="F116" i="1"/>
  <c r="K62" i="1"/>
  <c r="K103" i="1"/>
  <c r="Q116" i="1"/>
  <c r="K64" i="1"/>
  <c r="N84" i="1"/>
  <c r="K101" i="1"/>
  <c r="L131" i="1"/>
  <c r="E26" i="1"/>
</calcChain>
</file>

<file path=xl/sharedStrings.xml><?xml version="1.0" encoding="utf-8"?>
<sst xmlns="http://schemas.openxmlformats.org/spreadsheetml/2006/main" count="352" uniqueCount="95">
  <si>
    <t>Тарифы на оплату медицинской помощи комплексного посещения
 для проведения профилактических медицинских осмотров несовершеннолетних
на территории Республики Северная Осетия-Алания на 2025 год</t>
  </si>
  <si>
    <t>Возрастной период, в который проводится профилактический медицинский осмотр несовершеннолетнего</t>
  </si>
  <si>
    <t>Код услуги</t>
  </si>
  <si>
    <t>Наименования должностей медицинских работников,участвующих в проведении профилактических медицинских осмотров несовершеннолетних и лабораторные, инструментальные  и иные исследования</t>
  </si>
  <si>
    <t>Будние дни</t>
  </si>
  <si>
    <t>Выходные дни</t>
  </si>
  <si>
    <t>Мобильные бригады</t>
  </si>
  <si>
    <t>Стоимость комплексного посещения для детей, не относящихся к группе риска</t>
  </si>
  <si>
    <t>Стоимость комплексного посещения для детей из группы риска</t>
  </si>
  <si>
    <t>Стоимость услуги</t>
  </si>
  <si>
    <t>жен.</t>
  </si>
  <si>
    <t>муж.</t>
  </si>
  <si>
    <t>Период новорожденности</t>
  </si>
  <si>
    <t>В04.031.004</t>
  </si>
  <si>
    <t>Врач-педиатр</t>
  </si>
  <si>
    <t>А12.25.004</t>
  </si>
  <si>
    <t>Аудиологический скрининг*</t>
  </si>
  <si>
    <t>1 месяц</t>
  </si>
  <si>
    <t>В04.010.002</t>
  </si>
  <si>
    <t>Врач-детский хирург</t>
  </si>
  <si>
    <t>В04.029.002</t>
  </si>
  <si>
    <t>Врач-офтальмолог</t>
  </si>
  <si>
    <t>А04.16.001</t>
  </si>
  <si>
    <t>Ультразвуковое исследование органов брюшной полости (комплексное)</t>
  </si>
  <si>
    <t>А04.28.002.001</t>
  </si>
  <si>
    <t>Ультразвуковое исследование почек</t>
  </si>
  <si>
    <t>А04.04.001.001</t>
  </si>
  <si>
    <t>Ультразвуковое исследование тазобедренных суставов с двух сторон</t>
  </si>
  <si>
    <t>А04.10.002</t>
  </si>
  <si>
    <t>Эхокардиография</t>
  </si>
  <si>
    <t>А04.23.001</t>
  </si>
  <si>
    <t>Нейросонография</t>
  </si>
  <si>
    <t>А03.26.003</t>
  </si>
  <si>
    <t>Офтальмоскопия в условиях мидриаза</t>
  </si>
  <si>
    <t>2 месяца</t>
  </si>
  <si>
    <t>3 месяца</t>
  </si>
  <si>
    <t>В04.023.002</t>
  </si>
  <si>
    <t>Врач-невролог</t>
  </si>
  <si>
    <t>В04.050.002</t>
  </si>
  <si>
    <t>Врач-травматолог-ортопед</t>
  </si>
  <si>
    <t>В03.016.002.1</t>
  </si>
  <si>
    <t>Общий(клинический) анализ крови</t>
  </si>
  <si>
    <t>В03.016.006</t>
  </si>
  <si>
    <t>Общий(клинический) анализ мочи</t>
  </si>
  <si>
    <t>4 месяца</t>
  </si>
  <si>
    <t>5 месяцев</t>
  </si>
  <si>
    <t>6 месяцев</t>
  </si>
  <si>
    <t>7 месяцев</t>
  </si>
  <si>
    <t>8 месяцев</t>
  </si>
  <si>
    <t>9 месяцев</t>
  </si>
  <si>
    <t>10 месяцев</t>
  </si>
  <si>
    <t>11 месяцев</t>
  </si>
  <si>
    <t>12 месяцев</t>
  </si>
  <si>
    <t>А05.10.001.1</t>
  </si>
  <si>
    <t>Электрокардиография</t>
  </si>
  <si>
    <t>А05.25.002</t>
  </si>
  <si>
    <t>Исследование вызванной отоакустической эмиссии</t>
  </si>
  <si>
    <t>В04.064.002</t>
  </si>
  <si>
    <t>Врач-cтоматолог детский</t>
  </si>
  <si>
    <t>В04.028.002</t>
  </si>
  <si>
    <t>Врач-оториноларинголог</t>
  </si>
  <si>
    <t>1 год 3 месяца</t>
  </si>
  <si>
    <t>1 год 6 месяцев</t>
  </si>
  <si>
    <t>2 года</t>
  </si>
  <si>
    <t>3 года</t>
  </si>
  <si>
    <t>4 года</t>
  </si>
  <si>
    <t>5 лет</t>
  </si>
  <si>
    <t>6 лет</t>
  </si>
  <si>
    <t>A09.05.026</t>
  </si>
  <si>
    <t>Исследование уровня холестерина в крови экспресс-методом с использованием тест-полосок для детей из группы риска</t>
  </si>
  <si>
    <t>Х</t>
  </si>
  <si>
    <t>В04.058.003</t>
  </si>
  <si>
    <t>Врач-детский эндокринолог</t>
  </si>
  <si>
    <t>В04.001.002.1</t>
  </si>
  <si>
    <t>Врач-акушер-гинеколог(в отношении девочек)</t>
  </si>
  <si>
    <t>В04.053.004</t>
  </si>
  <si>
    <t>Врач-детский уролог-андролог( в отношении мальчиков)</t>
  </si>
  <si>
    <t>7 лет</t>
  </si>
  <si>
    <t>8 лет</t>
  </si>
  <si>
    <t>9 лет</t>
  </si>
  <si>
    <t>10 лет</t>
  </si>
  <si>
    <t>11 лет</t>
  </si>
  <si>
    <t>12 лет</t>
  </si>
  <si>
    <t>13 лет</t>
  </si>
  <si>
    <t>14 лет</t>
  </si>
  <si>
    <t>15 лет</t>
  </si>
  <si>
    <t xml:space="preserve">Врач-акушер-гинеколог(в отношении девочек) </t>
  </si>
  <si>
    <t>16 лет</t>
  </si>
  <si>
    <t>17 лет</t>
  </si>
  <si>
    <t>к дополнительному соглашению</t>
  </si>
  <si>
    <t xml:space="preserve"> от 25 сентября 2025 года</t>
  </si>
  <si>
    <t>к Тарифному соглашению в сфере обязательного медицинского страхования на территории Республики Северная Осетия-Алания</t>
  </si>
  <si>
    <t xml:space="preserve">     от 28 декабря 2024 года</t>
  </si>
  <si>
    <t>Приложение № 1</t>
  </si>
  <si>
    <t>«Приложение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</si>
</sst>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1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2" fillId="0" borderId="0" xfId="1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2" fillId="0" borderId="6" xfId="0" applyNumberFormat="1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vertical="top" wrapText="1"/>
    </xf>
    <xf numFmtId="2" fontId="2" fillId="0" borderId="20" xfId="0" applyNumberFormat="1" applyFont="1" applyBorder="1" applyAlignment="1">
      <alignment horizontal="center" vertical="center"/>
    </xf>
    <xf numFmtId="2" fontId="2" fillId="0" borderId="2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wrapText="1"/>
    </xf>
    <xf numFmtId="2" fontId="2" fillId="0" borderId="25" xfId="0" applyNumberFormat="1" applyFont="1" applyBorder="1" applyAlignment="1">
      <alignment horizontal="center" vertical="center"/>
    </xf>
    <xf numFmtId="4" fontId="2" fillId="0" borderId="0" xfId="0" applyNumberFormat="1" applyFont="1"/>
    <xf numFmtId="0" fontId="2" fillId="0" borderId="13" xfId="0" applyFont="1" applyBorder="1" applyAlignment="1">
      <alignment vertical="top" wrapText="1"/>
    </xf>
    <xf numFmtId="2" fontId="2" fillId="0" borderId="12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0" fontId="2" fillId="0" borderId="34" xfId="0" applyFont="1" applyBorder="1" applyAlignment="1">
      <alignment vertical="top" wrapText="1"/>
    </xf>
    <xf numFmtId="2" fontId="2" fillId="0" borderId="33" xfId="0" applyNumberFormat="1" applyFont="1" applyBorder="1" applyAlignment="1">
      <alignment horizontal="center" vertical="center"/>
    </xf>
    <xf numFmtId="2" fontId="2" fillId="0" borderId="32" xfId="0" applyNumberFormat="1" applyFont="1" applyBorder="1" applyAlignment="1">
      <alignment horizontal="center" vertical="center"/>
    </xf>
    <xf numFmtId="2" fontId="2" fillId="0" borderId="34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39" xfId="0" applyNumberFormat="1" applyFont="1" applyBorder="1" applyAlignment="1">
      <alignment horizontal="center" vertical="center"/>
    </xf>
    <xf numFmtId="2" fontId="2" fillId="0" borderId="22" xfId="0" applyNumberFormat="1" applyFont="1" applyBorder="1" applyAlignment="1">
      <alignment horizontal="center" vertical="center"/>
    </xf>
    <xf numFmtId="0" fontId="2" fillId="0" borderId="40" xfId="0" applyFont="1" applyBorder="1" applyAlignment="1">
      <alignment vertical="top" wrapText="1"/>
    </xf>
    <xf numFmtId="2" fontId="2" fillId="0" borderId="38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vertical="top" wrapText="1"/>
    </xf>
    <xf numFmtId="2" fontId="2" fillId="0" borderId="24" xfId="0" applyNumberFormat="1" applyFont="1" applyBorder="1" applyAlignment="1">
      <alignment horizontal="center" vertical="center"/>
    </xf>
    <xf numFmtId="2" fontId="2" fillId="0" borderId="3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vertical="top" wrapText="1"/>
    </xf>
    <xf numFmtId="2" fontId="2" fillId="0" borderId="28" xfId="0" applyNumberFormat="1" applyFont="1" applyBorder="1" applyAlignment="1">
      <alignment horizontal="center" vertical="center"/>
    </xf>
    <xf numFmtId="0" fontId="2" fillId="0" borderId="41" xfId="0" applyFont="1" applyBorder="1" applyAlignment="1">
      <alignment vertical="top" wrapText="1"/>
    </xf>
    <xf numFmtId="0" fontId="2" fillId="0" borderId="43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2" fillId="0" borderId="25" xfId="0" applyFont="1" applyBorder="1" applyAlignment="1">
      <alignment vertical="top" wrapText="1"/>
    </xf>
    <xf numFmtId="2" fontId="2" fillId="0" borderId="45" xfId="0" applyNumberFormat="1" applyFont="1" applyBorder="1" applyAlignment="1">
      <alignment horizontal="center" vertical="center"/>
    </xf>
    <xf numFmtId="2" fontId="2" fillId="0" borderId="47" xfId="0" applyNumberFormat="1" applyFont="1" applyBorder="1" applyAlignment="1">
      <alignment horizontal="center" vertical="center"/>
    </xf>
    <xf numFmtId="2" fontId="2" fillId="0" borderId="30" xfId="0" applyNumberFormat="1" applyFont="1" applyBorder="1" applyAlignment="1">
      <alignment horizontal="center" vertical="center"/>
    </xf>
    <xf numFmtId="2" fontId="2" fillId="0" borderId="29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2" fontId="2" fillId="0" borderId="8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vertical="top" wrapText="1"/>
    </xf>
    <xf numFmtId="2" fontId="2" fillId="0" borderId="44" xfId="0" applyNumberFormat="1" applyFont="1" applyBorder="1" applyAlignment="1">
      <alignment horizontal="center" vertical="center"/>
    </xf>
    <xf numFmtId="2" fontId="2" fillId="0" borderId="40" xfId="0" applyNumberFormat="1" applyFont="1" applyBorder="1" applyAlignment="1">
      <alignment horizontal="center" vertical="center"/>
    </xf>
    <xf numFmtId="0" fontId="2" fillId="0" borderId="46" xfId="0" applyFont="1" applyBorder="1" applyAlignment="1">
      <alignment vertical="top" wrapText="1"/>
    </xf>
    <xf numFmtId="2" fontId="2" fillId="0" borderId="46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vertical="top" wrapText="1"/>
    </xf>
    <xf numFmtId="2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vertical="top" wrapText="1"/>
    </xf>
    <xf numFmtId="2" fontId="2" fillId="0" borderId="3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vertical="top" wrapText="1"/>
    </xf>
    <xf numFmtId="0" fontId="2" fillId="0" borderId="47" xfId="0" applyFont="1" applyBorder="1" applyAlignment="1">
      <alignment vertical="top" wrapText="1"/>
    </xf>
    <xf numFmtId="4" fontId="2" fillId="0" borderId="45" xfId="0" applyNumberFormat="1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4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0" xfId="0" applyFont="1" applyBorder="1" applyAlignment="1">
      <alignment vertical="top" wrapText="1"/>
    </xf>
    <xf numFmtId="0" fontId="2" fillId="0" borderId="27" xfId="0" applyFont="1" applyBorder="1" applyAlignment="1">
      <alignment vertical="top" wrapText="1"/>
    </xf>
    <xf numFmtId="0" fontId="2" fillId="0" borderId="19" xfId="0" applyFont="1" applyBorder="1" applyAlignment="1">
      <alignment horizontal="left" vertical="center"/>
    </xf>
    <xf numFmtId="4" fontId="2" fillId="0" borderId="8" xfId="0" applyNumberFormat="1" applyFont="1" applyBorder="1" applyAlignment="1">
      <alignment horizontal="center" vertical="center"/>
    </xf>
    <xf numFmtId="4" fontId="2" fillId="0" borderId="19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left" vertical="center"/>
    </xf>
    <xf numFmtId="4" fontId="2" fillId="0" borderId="14" xfId="0" applyNumberFormat="1" applyFont="1" applyBorder="1" applyAlignment="1">
      <alignment horizontal="center" vertical="center"/>
    </xf>
    <xf numFmtId="4" fontId="2" fillId="0" borderId="27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/>
    </xf>
    <xf numFmtId="4" fontId="2" fillId="0" borderId="23" xfId="0" applyNumberFormat="1" applyFont="1" applyBorder="1" applyAlignment="1">
      <alignment horizontal="center" vertical="center"/>
    </xf>
    <xf numFmtId="4" fontId="2" fillId="0" borderId="21" xfId="0" applyNumberFormat="1" applyFont="1" applyBorder="1" applyAlignment="1">
      <alignment horizontal="center" vertical="center"/>
    </xf>
    <xf numFmtId="0" fontId="2" fillId="0" borderId="45" xfId="0" applyFont="1" applyBorder="1" applyAlignment="1">
      <alignment horizontal="left" vertical="center"/>
    </xf>
    <xf numFmtId="0" fontId="2" fillId="0" borderId="45" xfId="0" applyFont="1" applyBorder="1" applyAlignment="1">
      <alignment vertical="top" wrapText="1"/>
    </xf>
    <xf numFmtId="4" fontId="2" fillId="0" borderId="46" xfId="0" applyNumberFormat="1" applyFont="1" applyBorder="1" applyAlignment="1">
      <alignment horizontal="center" vertical="center"/>
    </xf>
    <xf numFmtId="4" fontId="2" fillId="0" borderId="45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/>
    </xf>
    <xf numFmtId="164" fontId="2" fillId="0" borderId="0" xfId="1" applyFont="1" applyFill="1" applyAlignment="1">
      <alignment horizontal="center" vertical="center"/>
    </xf>
    <xf numFmtId="164" fontId="3" fillId="0" borderId="16" xfId="1" applyFont="1" applyFill="1" applyBorder="1" applyAlignment="1">
      <alignment horizontal="center" vertical="center"/>
    </xf>
    <xf numFmtId="164" fontId="3" fillId="0" borderId="18" xfId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left" vertical="center"/>
    </xf>
    <xf numFmtId="164" fontId="2" fillId="0" borderId="34" xfId="1" applyFont="1" applyFill="1" applyBorder="1" applyAlignment="1">
      <alignment horizontal="center" vertical="center"/>
    </xf>
    <xf numFmtId="164" fontId="2" fillId="0" borderId="33" xfId="1" applyFont="1" applyFill="1" applyBorder="1" applyAlignment="1">
      <alignment horizontal="center" vertical="center"/>
    </xf>
    <xf numFmtId="164" fontId="2" fillId="0" borderId="41" xfId="1" applyFont="1" applyFill="1" applyBorder="1" applyAlignment="1">
      <alignment horizontal="center" vertical="center"/>
    </xf>
    <xf numFmtId="0" fontId="2" fillId="0" borderId="42" xfId="0" applyFont="1" applyBorder="1" applyAlignment="1">
      <alignment horizontal="left" vertical="center"/>
    </xf>
    <xf numFmtId="164" fontId="2" fillId="0" borderId="32" xfId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164" fontId="6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164" fontId="2" fillId="0" borderId="37" xfId="1" applyFont="1" applyFill="1" applyBorder="1" applyAlignment="1">
      <alignment horizontal="center" vertical="center"/>
    </xf>
    <xf numFmtId="164" fontId="2" fillId="0" borderId="39" xfId="1" applyFont="1" applyFill="1" applyBorder="1" applyAlignment="1">
      <alignment horizontal="center" vertical="center"/>
    </xf>
    <xf numFmtId="164" fontId="2" fillId="0" borderId="36" xfId="1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164" fontId="2" fillId="0" borderId="26" xfId="1" applyFont="1" applyFill="1" applyBorder="1" applyAlignment="1">
      <alignment horizontal="center" vertical="center"/>
    </xf>
    <xf numFmtId="164" fontId="2" fillId="0" borderId="38" xfId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164" fontId="2" fillId="0" borderId="24" xfId="1" applyFont="1" applyFill="1" applyBorder="1" applyAlignment="1">
      <alignment horizontal="center" vertical="center"/>
    </xf>
    <xf numFmtId="164" fontId="2" fillId="0" borderId="45" xfId="1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164" fontId="2" fillId="0" borderId="49" xfId="1" applyFont="1" applyFill="1" applyBorder="1" applyAlignment="1">
      <alignment horizontal="center" vertical="center"/>
    </xf>
    <xf numFmtId="164" fontId="2" fillId="0" borderId="44" xfId="1" applyFont="1" applyFill="1" applyBorder="1" applyAlignment="1">
      <alignment horizontal="center" vertical="center"/>
    </xf>
    <xf numFmtId="164" fontId="2" fillId="0" borderId="48" xfId="1" applyFont="1" applyFill="1" applyBorder="1" applyAlignment="1">
      <alignment horizontal="center" vertical="center"/>
    </xf>
    <xf numFmtId="164" fontId="2" fillId="0" borderId="19" xfId="1" applyFont="1" applyFill="1" applyBorder="1" applyAlignment="1">
      <alignment horizontal="center" vertical="center"/>
    </xf>
    <xf numFmtId="164" fontId="2" fillId="0" borderId="21" xfId="1" applyFont="1" applyFill="1" applyBorder="1" applyAlignment="1">
      <alignment horizontal="center" vertical="center"/>
    </xf>
    <xf numFmtId="164" fontId="2" fillId="0" borderId="35" xfId="1" applyFont="1" applyFill="1" applyBorder="1" applyAlignment="1">
      <alignment horizontal="center" vertical="center"/>
    </xf>
    <xf numFmtId="164" fontId="2" fillId="0" borderId="0" xfId="1" applyFont="1" applyFill="1" applyAlignment="1">
      <alignment horizontal="center" vertical="center"/>
    </xf>
    <xf numFmtId="164" fontId="2" fillId="0" borderId="6" xfId="1" applyFont="1" applyFill="1" applyBorder="1" applyAlignment="1">
      <alignment horizontal="center" vertical="center"/>
    </xf>
    <xf numFmtId="164" fontId="2" fillId="0" borderId="20" xfId="1" applyFont="1" applyFill="1" applyBorder="1" applyAlignment="1">
      <alignment horizontal="center" vertical="center"/>
    </xf>
    <xf numFmtId="164" fontId="2" fillId="0" borderId="8" xfId="1" applyFont="1" applyFill="1" applyBorder="1" applyAlignment="1">
      <alignment horizontal="center" vertical="center"/>
    </xf>
    <xf numFmtId="164" fontId="2" fillId="0" borderId="23" xfId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164" fontId="2" fillId="0" borderId="40" xfId="1" applyFont="1" applyFill="1" applyBorder="1" applyAlignment="1">
      <alignment horizontal="center" vertical="center"/>
    </xf>
    <xf numFmtId="164" fontId="2" fillId="0" borderId="7" xfId="1" applyFont="1" applyFill="1" applyBorder="1" applyAlignment="1">
      <alignment horizontal="center" vertical="center"/>
    </xf>
    <xf numFmtId="164" fontId="2" fillId="0" borderId="27" xfId="1" applyFont="1" applyFill="1" applyBorder="1" applyAlignment="1">
      <alignment horizontal="center" vertical="center"/>
    </xf>
    <xf numFmtId="164" fontId="2" fillId="0" borderId="25" xfId="1" applyFont="1" applyFill="1" applyBorder="1" applyAlignment="1">
      <alignment horizontal="center" vertical="center"/>
    </xf>
    <xf numFmtId="164" fontId="2" fillId="0" borderId="13" xfId="1" applyFont="1" applyFill="1" applyBorder="1" applyAlignment="1">
      <alignment horizontal="center" vertical="center"/>
    </xf>
    <xf numFmtId="164" fontId="2" fillId="0" borderId="46" xfId="1" applyFont="1" applyFill="1" applyBorder="1" applyAlignment="1">
      <alignment horizontal="center" vertical="center"/>
    </xf>
    <xf numFmtId="164" fontId="2" fillId="0" borderId="14" xfId="1" applyFont="1" applyFill="1" applyBorder="1" applyAlignment="1">
      <alignment horizontal="center" vertical="center"/>
    </xf>
    <xf numFmtId="164" fontId="2" fillId="0" borderId="47" xfId="1" applyFont="1" applyFill="1" applyBorder="1" applyAlignment="1">
      <alignment horizontal="center" vertical="center"/>
    </xf>
    <xf numFmtId="164" fontId="2" fillId="0" borderId="12" xfId="1" applyFont="1" applyFill="1" applyBorder="1" applyAlignment="1">
      <alignment horizontal="center" vertical="center"/>
    </xf>
    <xf numFmtId="164" fontId="2" fillId="0" borderId="28" xfId="1" applyFont="1" applyFill="1" applyBorder="1" applyAlignment="1">
      <alignment horizontal="center" vertical="center"/>
    </xf>
    <xf numFmtId="164" fontId="2" fillId="0" borderId="31" xfId="1" applyFont="1" applyFill="1" applyBorder="1" applyAlignment="1">
      <alignment horizontal="center" vertical="center"/>
    </xf>
    <xf numFmtId="164" fontId="3" fillId="0" borderId="12" xfId="1" applyFont="1" applyFill="1" applyBorder="1" applyAlignment="1">
      <alignment horizontal="center" vertical="center" wrapText="1"/>
    </xf>
    <xf numFmtId="164" fontId="3" fillId="0" borderId="13" xfId="1" applyFont="1" applyFill="1" applyBorder="1" applyAlignment="1">
      <alignment horizontal="center" vertical="center" wrapText="1"/>
    </xf>
    <xf numFmtId="164" fontId="3" fillId="0" borderId="14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B8C37-C67A-46CD-BEB1-60D41CBAD3FC}">
  <sheetPr>
    <pageSetUpPr fitToPage="1"/>
  </sheetPr>
  <dimension ref="A1:W152"/>
  <sheetViews>
    <sheetView tabSelected="1" topLeftCell="A127" zoomScale="78" zoomScaleNormal="78" workbookViewId="0">
      <selection activeCell="C72" sqref="C72"/>
    </sheetView>
  </sheetViews>
  <sheetFormatPr defaultColWidth="9.140625" defaultRowHeight="15" x14ac:dyDescent="0.25"/>
  <cols>
    <col min="1" max="1" width="18.85546875" style="84" customWidth="1"/>
    <col min="2" max="2" width="14.42578125" style="85" bestFit="1" customWidth="1"/>
    <col min="3" max="3" width="42.140625" style="84" customWidth="1"/>
    <col min="4" max="4" width="13.42578125" style="6" customWidth="1"/>
    <col min="5" max="5" width="14" style="6" customWidth="1"/>
    <col min="6" max="6" width="12" style="6" customWidth="1"/>
    <col min="7" max="7" width="13.42578125" style="6" customWidth="1"/>
    <col min="8" max="8" width="13" style="86" customWidth="1"/>
    <col min="9" max="10" width="12.7109375" style="86" customWidth="1"/>
    <col min="11" max="12" width="13.140625" style="86" bestFit="1" customWidth="1"/>
    <col min="13" max="13" width="12.7109375" style="6" customWidth="1"/>
    <col min="14" max="15" width="13.140625" style="7" bestFit="1" customWidth="1"/>
    <col min="16" max="18" width="12.140625" style="7" customWidth="1"/>
    <col min="19" max="19" width="12.85546875" style="6" customWidth="1"/>
    <col min="20" max="21" width="12.140625" style="7" bestFit="1" customWidth="1"/>
    <col min="22" max="23" width="10" style="1" customWidth="1"/>
    <col min="24" max="24" width="13.42578125" style="1" customWidth="1"/>
    <col min="25" max="25" width="15.5703125" style="1" customWidth="1"/>
    <col min="26" max="30" width="10" style="1" customWidth="1"/>
    <col min="31" max="31" width="10.7109375" style="1" customWidth="1"/>
    <col min="32" max="32" width="11.5703125" style="1" customWidth="1"/>
    <col min="33" max="34" width="10" style="1" customWidth="1"/>
    <col min="35" max="16384" width="9.140625" style="1"/>
  </cols>
  <sheetData>
    <row r="1" spans="1:23" ht="15.75" x14ac:dyDescent="0.25">
      <c r="R1" s="106" t="s">
        <v>93</v>
      </c>
      <c r="S1" s="106"/>
      <c r="T1" s="106"/>
      <c r="U1" s="106"/>
    </row>
    <row r="2" spans="1:23" ht="15.75" x14ac:dyDescent="0.25">
      <c r="R2" s="106" t="s">
        <v>89</v>
      </c>
      <c r="S2" s="106"/>
      <c r="T2" s="106"/>
      <c r="U2" s="106"/>
    </row>
    <row r="3" spans="1:23" ht="15.75" x14ac:dyDescent="0.25">
      <c r="R3" s="106" t="s">
        <v>90</v>
      </c>
      <c r="S3" s="106"/>
      <c r="T3" s="106"/>
      <c r="U3" s="106"/>
    </row>
    <row r="4" spans="1:23" x14ac:dyDescent="0.25">
      <c r="R4" s="103"/>
      <c r="S4" s="104"/>
      <c r="T4" s="103"/>
      <c r="U4" s="103"/>
    </row>
    <row r="5" spans="1:23" ht="15.75" x14ac:dyDescent="0.25">
      <c r="R5" s="106" t="s">
        <v>94</v>
      </c>
      <c r="S5" s="106"/>
      <c r="T5" s="106"/>
      <c r="U5" s="106"/>
    </row>
    <row r="6" spans="1:23" ht="55.5" customHeight="1" x14ac:dyDescent="0.25">
      <c r="R6" s="107" t="s">
        <v>91</v>
      </c>
      <c r="S6" s="107"/>
      <c r="T6" s="107"/>
      <c r="U6" s="107"/>
    </row>
    <row r="7" spans="1:23" ht="15.75" x14ac:dyDescent="0.25">
      <c r="R7" s="108" t="s">
        <v>92</v>
      </c>
      <c r="S7" s="108"/>
      <c r="T7" s="108"/>
      <c r="U7" s="108"/>
    </row>
    <row r="8" spans="1:23" ht="15.75" x14ac:dyDescent="0.25">
      <c r="R8" s="105"/>
      <c r="S8" s="105"/>
      <c r="T8" s="105"/>
      <c r="U8" s="105"/>
    </row>
    <row r="9" spans="1:23" ht="18.75" x14ac:dyDescent="0.25">
      <c r="A9" s="149" t="s">
        <v>0</v>
      </c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</row>
    <row r="10" spans="1:23" ht="15.75" thickBot="1" x14ac:dyDescent="0.3">
      <c r="A10" s="2"/>
      <c r="B10" s="3"/>
      <c r="C10" s="2"/>
      <c r="D10" s="4"/>
      <c r="E10" s="4"/>
      <c r="F10" s="4"/>
      <c r="G10" s="4"/>
      <c r="H10" s="5"/>
      <c r="I10" s="5"/>
      <c r="J10" s="5"/>
      <c r="K10" s="5"/>
      <c r="L10" s="5"/>
    </row>
    <row r="11" spans="1:23" s="8" customFormat="1" x14ac:dyDescent="0.25">
      <c r="A11" s="150" t="s">
        <v>1</v>
      </c>
      <c r="B11" s="153" t="s">
        <v>2</v>
      </c>
      <c r="C11" s="156" t="s">
        <v>3</v>
      </c>
      <c r="D11" s="159" t="s">
        <v>4</v>
      </c>
      <c r="E11" s="160"/>
      <c r="F11" s="160"/>
      <c r="G11" s="160"/>
      <c r="H11" s="153"/>
      <c r="I11" s="161"/>
      <c r="J11" s="162" t="s">
        <v>5</v>
      </c>
      <c r="K11" s="163"/>
      <c r="L11" s="163"/>
      <c r="M11" s="163"/>
      <c r="N11" s="163"/>
      <c r="O11" s="164"/>
      <c r="P11" s="162" t="s">
        <v>6</v>
      </c>
      <c r="Q11" s="163"/>
      <c r="R11" s="163"/>
      <c r="S11" s="163"/>
      <c r="T11" s="163"/>
      <c r="U11" s="164"/>
    </row>
    <row r="12" spans="1:23" s="8" customFormat="1" ht="57" customHeight="1" x14ac:dyDescent="0.25">
      <c r="A12" s="151"/>
      <c r="B12" s="154"/>
      <c r="C12" s="157"/>
      <c r="D12" s="146" t="s">
        <v>7</v>
      </c>
      <c r="E12" s="147"/>
      <c r="F12" s="148"/>
      <c r="G12" s="146" t="s">
        <v>8</v>
      </c>
      <c r="H12" s="147"/>
      <c r="I12" s="148"/>
      <c r="J12" s="146" t="s">
        <v>7</v>
      </c>
      <c r="K12" s="147"/>
      <c r="L12" s="148"/>
      <c r="M12" s="146" t="s">
        <v>8</v>
      </c>
      <c r="N12" s="147"/>
      <c r="O12" s="148"/>
      <c r="P12" s="146" t="s">
        <v>7</v>
      </c>
      <c r="Q12" s="147"/>
      <c r="R12" s="148"/>
      <c r="S12" s="146" t="s">
        <v>8</v>
      </c>
      <c r="T12" s="147"/>
      <c r="U12" s="148"/>
    </row>
    <row r="13" spans="1:23" s="8" customFormat="1" ht="57.75" customHeight="1" thickBot="1" x14ac:dyDescent="0.3">
      <c r="A13" s="152"/>
      <c r="B13" s="155"/>
      <c r="C13" s="158"/>
      <c r="D13" s="9" t="s">
        <v>9</v>
      </c>
      <c r="E13" s="87" t="s">
        <v>10</v>
      </c>
      <c r="F13" s="88" t="s">
        <v>11</v>
      </c>
      <c r="G13" s="9" t="s">
        <v>9</v>
      </c>
      <c r="H13" s="87" t="s">
        <v>10</v>
      </c>
      <c r="I13" s="88" t="s">
        <v>11</v>
      </c>
      <c r="J13" s="9" t="s">
        <v>9</v>
      </c>
      <c r="K13" s="87" t="s">
        <v>10</v>
      </c>
      <c r="L13" s="88" t="s">
        <v>11</v>
      </c>
      <c r="M13" s="9" t="s">
        <v>9</v>
      </c>
      <c r="N13" s="87" t="s">
        <v>10</v>
      </c>
      <c r="O13" s="88" t="s">
        <v>11</v>
      </c>
      <c r="P13" s="9" t="s">
        <v>9</v>
      </c>
      <c r="Q13" s="87" t="s">
        <v>10</v>
      </c>
      <c r="R13" s="88" t="s">
        <v>11</v>
      </c>
      <c r="S13" s="9" t="s">
        <v>9</v>
      </c>
      <c r="T13" s="87" t="s">
        <v>10</v>
      </c>
      <c r="U13" s="88" t="s">
        <v>11</v>
      </c>
    </row>
    <row r="14" spans="1:23" x14ac:dyDescent="0.25">
      <c r="A14" s="133" t="s">
        <v>12</v>
      </c>
      <c r="B14" s="68" t="s">
        <v>13</v>
      </c>
      <c r="C14" s="10" t="s">
        <v>14</v>
      </c>
      <c r="D14" s="11">
        <v>295.72000000000003</v>
      </c>
      <c r="E14" s="125">
        <f>SUM(D14:D15)</f>
        <v>665.08</v>
      </c>
      <c r="F14" s="131">
        <f>SUM(D14:D15)</f>
        <v>665.08</v>
      </c>
      <c r="G14" s="11">
        <v>295.72000000000003</v>
      </c>
      <c r="H14" s="125">
        <f>SUM(G14:G15)</f>
        <v>665.08</v>
      </c>
      <c r="I14" s="131">
        <f>SUM(G14:G15)</f>
        <v>665.08</v>
      </c>
      <c r="J14" s="11">
        <v>509.51</v>
      </c>
      <c r="K14" s="125">
        <f>SUM(J14:J15)</f>
        <v>1068.4000000000001</v>
      </c>
      <c r="L14" s="129">
        <f>SUM(J14:J15)</f>
        <v>1068.4000000000001</v>
      </c>
      <c r="M14" s="11">
        <v>509.51</v>
      </c>
      <c r="N14" s="125">
        <f>SUM(M14:M15)</f>
        <v>1068.4000000000001</v>
      </c>
      <c r="O14" s="129">
        <f>SUM(M14:M15)</f>
        <v>1068.4000000000001</v>
      </c>
      <c r="P14" s="12">
        <v>310.51</v>
      </c>
      <c r="Q14" s="131">
        <f>SUM(P14:P15)</f>
        <v>698.33999999999992</v>
      </c>
      <c r="R14" s="125">
        <f>SUM(P14:P15)</f>
        <v>698.33999999999992</v>
      </c>
      <c r="S14" s="12">
        <v>310.51</v>
      </c>
      <c r="T14" s="131">
        <f>SUM(S14:S15)</f>
        <v>698.33999999999992</v>
      </c>
      <c r="U14" s="125">
        <f>SUM(S14:S15)</f>
        <v>698.33999999999992</v>
      </c>
    </row>
    <row r="15" spans="1:23" ht="15.75" thickBot="1" x14ac:dyDescent="0.3">
      <c r="A15" s="134"/>
      <c r="B15" s="75" t="s">
        <v>15</v>
      </c>
      <c r="C15" s="13" t="s">
        <v>16</v>
      </c>
      <c r="D15" s="14">
        <v>369.36</v>
      </c>
      <c r="E15" s="126"/>
      <c r="F15" s="132"/>
      <c r="G15" s="14">
        <v>369.36</v>
      </c>
      <c r="H15" s="126"/>
      <c r="I15" s="132"/>
      <c r="J15" s="14">
        <v>558.89</v>
      </c>
      <c r="K15" s="126"/>
      <c r="L15" s="130"/>
      <c r="M15" s="14">
        <v>558.89</v>
      </c>
      <c r="N15" s="126"/>
      <c r="O15" s="130"/>
      <c r="P15" s="15">
        <v>387.83</v>
      </c>
      <c r="Q15" s="132"/>
      <c r="R15" s="126"/>
      <c r="S15" s="15">
        <v>387.83</v>
      </c>
      <c r="T15" s="132"/>
      <c r="U15" s="126"/>
    </row>
    <row r="16" spans="1:23" x14ac:dyDescent="0.25">
      <c r="A16" s="116" t="s">
        <v>17</v>
      </c>
      <c r="B16" s="68" t="s">
        <v>13</v>
      </c>
      <c r="C16" s="16" t="s">
        <v>14</v>
      </c>
      <c r="D16" s="11">
        <v>295.72000000000003</v>
      </c>
      <c r="E16" s="125">
        <f>SUM(D16:D24)</f>
        <v>5600.4500000000007</v>
      </c>
      <c r="F16" s="131">
        <f>SUM(D16:D24)</f>
        <v>5600.4500000000007</v>
      </c>
      <c r="G16" s="11">
        <v>295.72000000000003</v>
      </c>
      <c r="H16" s="125">
        <f>SUM(G16:G24)</f>
        <v>5600.4500000000007</v>
      </c>
      <c r="I16" s="131">
        <f>SUM(G16:G24)</f>
        <v>5600.4500000000007</v>
      </c>
      <c r="J16" s="11">
        <v>509.51</v>
      </c>
      <c r="K16" s="125">
        <f>SUM(J16:J24)</f>
        <v>8275.76</v>
      </c>
      <c r="L16" s="125">
        <f>SUM(J16:J24)</f>
        <v>8275.76</v>
      </c>
      <c r="M16" s="11">
        <v>509.51</v>
      </c>
      <c r="N16" s="125">
        <f>SUM(M16:M24)</f>
        <v>8275.76</v>
      </c>
      <c r="O16" s="125">
        <f>SUM(M16:M24)</f>
        <v>8275.76</v>
      </c>
      <c r="P16" s="17">
        <v>310.51</v>
      </c>
      <c r="Q16" s="125">
        <f>SUM(P16:P24)</f>
        <v>5880.4699999999993</v>
      </c>
      <c r="R16" s="125">
        <f>SUM(P16:P24)</f>
        <v>5880.4699999999993</v>
      </c>
      <c r="S16" s="17">
        <v>310.51</v>
      </c>
      <c r="T16" s="125">
        <f>SUM(S16:S24)</f>
        <v>5880.4699999999993</v>
      </c>
      <c r="U16" s="125">
        <f>SUM(S16:S24)</f>
        <v>5880.4699999999993</v>
      </c>
      <c r="V16" s="18"/>
      <c r="W16" s="18"/>
    </row>
    <row r="17" spans="1:23" x14ac:dyDescent="0.25">
      <c r="A17" s="112"/>
      <c r="B17" s="71" t="s">
        <v>18</v>
      </c>
      <c r="C17" s="19" t="s">
        <v>19</v>
      </c>
      <c r="D17" s="20">
        <v>314.44</v>
      </c>
      <c r="E17" s="137"/>
      <c r="F17" s="141"/>
      <c r="G17" s="20">
        <v>314.44</v>
      </c>
      <c r="H17" s="137"/>
      <c r="I17" s="141"/>
      <c r="J17" s="20">
        <v>537.42999999999995</v>
      </c>
      <c r="K17" s="137"/>
      <c r="L17" s="137"/>
      <c r="M17" s="20">
        <v>537.42999999999995</v>
      </c>
      <c r="N17" s="137"/>
      <c r="O17" s="137"/>
      <c r="P17" s="21">
        <v>330.16</v>
      </c>
      <c r="Q17" s="137"/>
      <c r="R17" s="137"/>
      <c r="S17" s="21">
        <v>330.16</v>
      </c>
      <c r="T17" s="137"/>
      <c r="U17" s="137"/>
    </row>
    <row r="18" spans="1:23" x14ac:dyDescent="0.25">
      <c r="A18" s="112"/>
      <c r="B18" s="71" t="s">
        <v>20</v>
      </c>
      <c r="C18" s="19" t="s">
        <v>21</v>
      </c>
      <c r="D18" s="20">
        <v>269.42</v>
      </c>
      <c r="E18" s="137"/>
      <c r="F18" s="141"/>
      <c r="G18" s="20">
        <v>269.42</v>
      </c>
      <c r="H18" s="137"/>
      <c r="I18" s="141"/>
      <c r="J18" s="20">
        <v>486.43</v>
      </c>
      <c r="K18" s="137"/>
      <c r="L18" s="137"/>
      <c r="M18" s="20">
        <v>486.43</v>
      </c>
      <c r="N18" s="137"/>
      <c r="O18" s="137"/>
      <c r="P18" s="21">
        <v>282.89</v>
      </c>
      <c r="Q18" s="137"/>
      <c r="R18" s="137"/>
      <c r="S18" s="21">
        <v>282.89</v>
      </c>
      <c r="T18" s="137"/>
      <c r="U18" s="137"/>
    </row>
    <row r="19" spans="1:23" ht="30" x14ac:dyDescent="0.25">
      <c r="A19" s="112"/>
      <c r="B19" s="71" t="s">
        <v>22</v>
      </c>
      <c r="C19" s="19" t="s">
        <v>23</v>
      </c>
      <c r="D19" s="20">
        <v>1046.95</v>
      </c>
      <c r="E19" s="137"/>
      <c r="F19" s="141"/>
      <c r="G19" s="20">
        <v>1046.95</v>
      </c>
      <c r="H19" s="137"/>
      <c r="I19" s="141"/>
      <c r="J19" s="20">
        <v>1557.67</v>
      </c>
      <c r="K19" s="137"/>
      <c r="L19" s="137"/>
      <c r="M19" s="20">
        <v>1557.67</v>
      </c>
      <c r="N19" s="137"/>
      <c r="O19" s="137"/>
      <c r="P19" s="21">
        <v>1099.3</v>
      </c>
      <c r="Q19" s="137"/>
      <c r="R19" s="137"/>
      <c r="S19" s="21">
        <v>1099.3</v>
      </c>
      <c r="T19" s="137"/>
      <c r="U19" s="137"/>
    </row>
    <row r="20" spans="1:23" x14ac:dyDescent="0.25">
      <c r="A20" s="112"/>
      <c r="B20" s="71" t="s">
        <v>24</v>
      </c>
      <c r="C20" s="19" t="s">
        <v>25</v>
      </c>
      <c r="D20" s="20">
        <v>742.23</v>
      </c>
      <c r="E20" s="137"/>
      <c r="F20" s="141"/>
      <c r="G20" s="20">
        <v>742.23</v>
      </c>
      <c r="H20" s="137"/>
      <c r="I20" s="141"/>
      <c r="J20" s="20">
        <v>1033.73</v>
      </c>
      <c r="K20" s="137"/>
      <c r="L20" s="137"/>
      <c r="M20" s="20">
        <v>1033.73</v>
      </c>
      <c r="N20" s="137"/>
      <c r="O20" s="137"/>
      <c r="P20" s="21">
        <v>779.34</v>
      </c>
      <c r="Q20" s="137"/>
      <c r="R20" s="137"/>
      <c r="S20" s="21">
        <v>779.34</v>
      </c>
      <c r="T20" s="137"/>
      <c r="U20" s="137"/>
    </row>
    <row r="21" spans="1:23" ht="30" x14ac:dyDescent="0.25">
      <c r="A21" s="112"/>
      <c r="B21" s="71" t="s">
        <v>26</v>
      </c>
      <c r="C21" s="19" t="s">
        <v>27</v>
      </c>
      <c r="D21" s="20">
        <v>798.23</v>
      </c>
      <c r="E21" s="137"/>
      <c r="F21" s="141"/>
      <c r="G21" s="20">
        <v>798.23</v>
      </c>
      <c r="H21" s="137"/>
      <c r="I21" s="141"/>
      <c r="J21" s="20">
        <v>1052.45</v>
      </c>
      <c r="K21" s="137"/>
      <c r="L21" s="137"/>
      <c r="M21" s="20">
        <v>1052.45</v>
      </c>
      <c r="N21" s="137"/>
      <c r="O21" s="137"/>
      <c r="P21" s="21">
        <v>838.14</v>
      </c>
      <c r="Q21" s="137"/>
      <c r="R21" s="137"/>
      <c r="S21" s="21">
        <v>838.14</v>
      </c>
      <c r="T21" s="137"/>
      <c r="U21" s="137"/>
    </row>
    <row r="22" spans="1:23" x14ac:dyDescent="0.25">
      <c r="A22" s="112"/>
      <c r="B22" s="71" t="s">
        <v>28</v>
      </c>
      <c r="C22" s="19" t="s">
        <v>29</v>
      </c>
      <c r="D22" s="20">
        <v>835.46</v>
      </c>
      <c r="E22" s="137"/>
      <c r="F22" s="141"/>
      <c r="G22" s="20">
        <v>835.46</v>
      </c>
      <c r="H22" s="137"/>
      <c r="I22" s="141"/>
      <c r="J22" s="20">
        <v>1307.8800000000001</v>
      </c>
      <c r="K22" s="137"/>
      <c r="L22" s="137"/>
      <c r="M22" s="20">
        <v>1307.8800000000001</v>
      </c>
      <c r="N22" s="137"/>
      <c r="O22" s="137"/>
      <c r="P22" s="21">
        <v>877.23</v>
      </c>
      <c r="Q22" s="137"/>
      <c r="R22" s="137"/>
      <c r="S22" s="21">
        <v>877.23</v>
      </c>
      <c r="T22" s="137"/>
      <c r="U22" s="137"/>
    </row>
    <row r="23" spans="1:23" x14ac:dyDescent="0.25">
      <c r="A23" s="112"/>
      <c r="B23" s="71" t="s">
        <v>30</v>
      </c>
      <c r="C23" s="19" t="s">
        <v>31</v>
      </c>
      <c r="D23" s="20">
        <v>929.82</v>
      </c>
      <c r="E23" s="137"/>
      <c r="F23" s="141"/>
      <c r="G23" s="20">
        <v>929.82</v>
      </c>
      <c r="H23" s="137"/>
      <c r="I23" s="141"/>
      <c r="J23" s="20">
        <v>1189.0899999999999</v>
      </c>
      <c r="K23" s="137"/>
      <c r="L23" s="137"/>
      <c r="M23" s="20">
        <v>1189.0899999999999</v>
      </c>
      <c r="N23" s="137"/>
      <c r="O23" s="137"/>
      <c r="P23" s="21">
        <v>976.31</v>
      </c>
      <c r="Q23" s="137"/>
      <c r="R23" s="137"/>
      <c r="S23" s="21">
        <v>976.31</v>
      </c>
      <c r="T23" s="137"/>
      <c r="U23" s="137"/>
    </row>
    <row r="24" spans="1:23" ht="15.75" thickBot="1" x14ac:dyDescent="0.3">
      <c r="A24" s="112"/>
      <c r="B24" s="89" t="s">
        <v>32</v>
      </c>
      <c r="C24" s="35" t="s">
        <v>33</v>
      </c>
      <c r="D24" s="44">
        <v>368.18</v>
      </c>
      <c r="E24" s="144"/>
      <c r="F24" s="145"/>
      <c r="G24" s="44">
        <v>368.18</v>
      </c>
      <c r="H24" s="144"/>
      <c r="I24" s="145"/>
      <c r="J24" s="44">
        <v>601.57000000000005</v>
      </c>
      <c r="K24" s="144"/>
      <c r="L24" s="144"/>
      <c r="M24" s="44">
        <v>601.57000000000005</v>
      </c>
      <c r="N24" s="144"/>
      <c r="O24" s="144"/>
      <c r="P24" s="45">
        <v>386.59</v>
      </c>
      <c r="Q24" s="144"/>
      <c r="R24" s="144"/>
      <c r="S24" s="45">
        <v>386.59</v>
      </c>
      <c r="T24" s="144"/>
      <c r="U24" s="144"/>
    </row>
    <row r="25" spans="1:23" ht="15.75" thickBot="1" x14ac:dyDescent="0.3">
      <c r="A25" s="90" t="s">
        <v>34</v>
      </c>
      <c r="B25" s="91" t="s">
        <v>13</v>
      </c>
      <c r="C25" s="22" t="s">
        <v>14</v>
      </c>
      <c r="D25" s="23">
        <v>295.72000000000003</v>
      </c>
      <c r="E25" s="92">
        <f>D25</f>
        <v>295.72000000000003</v>
      </c>
      <c r="F25" s="93">
        <f>D25</f>
        <v>295.72000000000003</v>
      </c>
      <c r="G25" s="23">
        <v>295.72000000000003</v>
      </c>
      <c r="H25" s="92">
        <f>G25</f>
        <v>295.72000000000003</v>
      </c>
      <c r="I25" s="93">
        <f>G25</f>
        <v>295.72000000000003</v>
      </c>
      <c r="J25" s="24">
        <v>509.51</v>
      </c>
      <c r="K25" s="93">
        <f>J25</f>
        <v>509.51</v>
      </c>
      <c r="L25" s="93">
        <f>J25</f>
        <v>509.51</v>
      </c>
      <c r="M25" s="24">
        <v>509.51</v>
      </c>
      <c r="N25" s="93">
        <f>M25</f>
        <v>509.51</v>
      </c>
      <c r="O25" s="93">
        <f>M25</f>
        <v>509.51</v>
      </c>
      <c r="P25" s="25">
        <v>310.51</v>
      </c>
      <c r="Q25" s="93">
        <f>P25</f>
        <v>310.51</v>
      </c>
      <c r="R25" s="93">
        <f>P25</f>
        <v>310.51</v>
      </c>
      <c r="S25" s="25">
        <v>310.51</v>
      </c>
      <c r="T25" s="93">
        <f>S25</f>
        <v>310.51</v>
      </c>
      <c r="U25" s="93">
        <f>S25</f>
        <v>310.51</v>
      </c>
    </row>
    <row r="26" spans="1:23" ht="15.75" thickBot="1" x14ac:dyDescent="0.3">
      <c r="A26" s="116" t="s">
        <v>35</v>
      </c>
      <c r="B26" s="68" t="s">
        <v>13</v>
      </c>
      <c r="C26" s="10" t="s">
        <v>14</v>
      </c>
      <c r="D26" s="12">
        <v>295.72000000000003</v>
      </c>
      <c r="E26" s="127">
        <f>D26+D27+D28+D29+D30</f>
        <v>1925.43</v>
      </c>
      <c r="F26" s="111">
        <f>SUM(D26:D30)</f>
        <v>1925.43</v>
      </c>
      <c r="G26" s="12">
        <v>295.72000000000003</v>
      </c>
      <c r="H26" s="127">
        <f>G26+G27+G28+G29+G30</f>
        <v>1925.43</v>
      </c>
      <c r="I26" s="111">
        <f>SUM(G26:G30)</f>
        <v>1925.43</v>
      </c>
      <c r="J26" s="24">
        <v>509.51</v>
      </c>
      <c r="K26" s="111">
        <f>SUM(J26:J30)</f>
        <v>2852.6000000000004</v>
      </c>
      <c r="L26" s="111">
        <f>J26+J27+J28+J29+J30</f>
        <v>2852.6000000000004</v>
      </c>
      <c r="M26" s="24">
        <v>509.51</v>
      </c>
      <c r="N26" s="111">
        <f>SUM(M26:M30)</f>
        <v>2852.6000000000004</v>
      </c>
      <c r="O26" s="111">
        <f>M26+M27+M28+M29+M30</f>
        <v>2852.6000000000004</v>
      </c>
      <c r="P26" s="26">
        <v>310.51</v>
      </c>
      <c r="Q26" s="111">
        <f>SUM(P26:P30)</f>
        <v>2021.7100000000003</v>
      </c>
      <c r="R26" s="111">
        <f>SUM(P26:P30)</f>
        <v>2021.7100000000003</v>
      </c>
      <c r="S26" s="26">
        <v>310.51</v>
      </c>
      <c r="T26" s="111">
        <f>SUM(S26:S30)</f>
        <v>2021.7100000000003</v>
      </c>
      <c r="U26" s="111">
        <f>SUM(S26:S30)</f>
        <v>2021.7100000000003</v>
      </c>
      <c r="V26" s="18"/>
      <c r="W26" s="18"/>
    </row>
    <row r="27" spans="1:23" ht="15.75" thickBot="1" x14ac:dyDescent="0.3">
      <c r="A27" s="112"/>
      <c r="B27" s="71" t="s">
        <v>36</v>
      </c>
      <c r="C27" s="19" t="s">
        <v>37</v>
      </c>
      <c r="D27" s="27">
        <v>368.76</v>
      </c>
      <c r="E27" s="128"/>
      <c r="F27" s="109"/>
      <c r="G27" s="27">
        <v>368.76</v>
      </c>
      <c r="H27" s="128"/>
      <c r="I27" s="109"/>
      <c r="J27" s="24">
        <v>645.27</v>
      </c>
      <c r="K27" s="109"/>
      <c r="L27" s="109"/>
      <c r="M27" s="24">
        <v>645.27</v>
      </c>
      <c r="N27" s="109"/>
      <c r="O27" s="109"/>
      <c r="P27" s="21">
        <v>387.2</v>
      </c>
      <c r="Q27" s="109"/>
      <c r="R27" s="109"/>
      <c r="S27" s="21">
        <v>387.2</v>
      </c>
      <c r="T27" s="109"/>
      <c r="U27" s="109"/>
    </row>
    <row r="28" spans="1:23" ht="15.75" thickBot="1" x14ac:dyDescent="0.3">
      <c r="A28" s="112"/>
      <c r="B28" s="71" t="s">
        <v>38</v>
      </c>
      <c r="C28" s="19" t="s">
        <v>39</v>
      </c>
      <c r="D28" s="27">
        <v>314.44</v>
      </c>
      <c r="E28" s="128"/>
      <c r="F28" s="109"/>
      <c r="G28" s="27">
        <v>314.44</v>
      </c>
      <c r="H28" s="128"/>
      <c r="I28" s="109"/>
      <c r="J28" s="24">
        <v>526.58000000000004</v>
      </c>
      <c r="K28" s="109"/>
      <c r="L28" s="109"/>
      <c r="M28" s="24">
        <v>526.58000000000004</v>
      </c>
      <c r="N28" s="109"/>
      <c r="O28" s="109"/>
      <c r="P28" s="21">
        <v>330.16</v>
      </c>
      <c r="Q28" s="109"/>
      <c r="R28" s="109"/>
      <c r="S28" s="21">
        <v>330.16</v>
      </c>
      <c r="T28" s="109"/>
      <c r="U28" s="109"/>
    </row>
    <row r="29" spans="1:23" ht="15.75" thickBot="1" x14ac:dyDescent="0.3">
      <c r="A29" s="112"/>
      <c r="B29" s="71" t="s">
        <v>40</v>
      </c>
      <c r="C29" s="19" t="s">
        <v>41</v>
      </c>
      <c r="D29" s="27">
        <v>551.52</v>
      </c>
      <c r="E29" s="128"/>
      <c r="F29" s="109"/>
      <c r="G29" s="27">
        <v>551.52</v>
      </c>
      <c r="H29" s="128"/>
      <c r="I29" s="109"/>
      <c r="J29" s="24">
        <v>693.75</v>
      </c>
      <c r="K29" s="109"/>
      <c r="L29" s="109"/>
      <c r="M29" s="24">
        <v>693.75</v>
      </c>
      <c r="N29" s="109"/>
      <c r="O29" s="109"/>
      <c r="P29" s="21">
        <v>579.1</v>
      </c>
      <c r="Q29" s="109"/>
      <c r="R29" s="109"/>
      <c r="S29" s="21">
        <v>579.1</v>
      </c>
      <c r="T29" s="109"/>
      <c r="U29" s="109"/>
    </row>
    <row r="30" spans="1:23" ht="15.75" thickBot="1" x14ac:dyDescent="0.3">
      <c r="A30" s="113"/>
      <c r="B30" s="75" t="s">
        <v>42</v>
      </c>
      <c r="C30" s="13" t="s">
        <v>43</v>
      </c>
      <c r="D30" s="28">
        <v>394.99</v>
      </c>
      <c r="E30" s="135"/>
      <c r="F30" s="110"/>
      <c r="G30" s="28">
        <v>394.99</v>
      </c>
      <c r="H30" s="135"/>
      <c r="I30" s="110"/>
      <c r="J30" s="24">
        <v>477.49</v>
      </c>
      <c r="K30" s="110"/>
      <c r="L30" s="110"/>
      <c r="M30" s="24">
        <v>477.49</v>
      </c>
      <c r="N30" s="110"/>
      <c r="O30" s="110"/>
      <c r="P30" s="29">
        <v>414.74</v>
      </c>
      <c r="Q30" s="110"/>
      <c r="R30" s="110"/>
      <c r="S30" s="29">
        <v>414.74</v>
      </c>
      <c r="T30" s="110"/>
      <c r="U30" s="110"/>
    </row>
    <row r="31" spans="1:23" ht="15.75" thickBot="1" x14ac:dyDescent="0.3">
      <c r="A31" s="90" t="s">
        <v>44</v>
      </c>
      <c r="B31" s="91" t="s">
        <v>13</v>
      </c>
      <c r="C31" s="30" t="s">
        <v>14</v>
      </c>
      <c r="D31" s="31">
        <v>295.72000000000003</v>
      </c>
      <c r="E31" s="93">
        <f>D31</f>
        <v>295.72000000000003</v>
      </c>
      <c r="F31" s="94">
        <f>E31</f>
        <v>295.72000000000003</v>
      </c>
      <c r="G31" s="31">
        <v>295.72000000000003</v>
      </c>
      <c r="H31" s="93">
        <f>G31</f>
        <v>295.72000000000003</v>
      </c>
      <c r="I31" s="94">
        <f>H31</f>
        <v>295.72000000000003</v>
      </c>
      <c r="J31" s="24">
        <v>509.51</v>
      </c>
      <c r="K31" s="93">
        <f>J31</f>
        <v>509.51</v>
      </c>
      <c r="L31" s="93">
        <f>K31</f>
        <v>509.51</v>
      </c>
      <c r="M31" s="24">
        <v>509.51</v>
      </c>
      <c r="N31" s="93">
        <f>M31</f>
        <v>509.51</v>
      </c>
      <c r="O31" s="93">
        <f>N31</f>
        <v>509.51</v>
      </c>
      <c r="P31" s="25">
        <v>310.51</v>
      </c>
      <c r="Q31" s="93">
        <f>P31</f>
        <v>310.51</v>
      </c>
      <c r="R31" s="93">
        <f>Q31</f>
        <v>310.51</v>
      </c>
      <c r="S31" s="25">
        <v>310.51</v>
      </c>
      <c r="T31" s="93">
        <f>S31</f>
        <v>310.51</v>
      </c>
      <c r="U31" s="93">
        <f>T31</f>
        <v>310.51</v>
      </c>
    </row>
    <row r="32" spans="1:23" ht="15.75" thickBot="1" x14ac:dyDescent="0.3">
      <c r="A32" s="90" t="s">
        <v>45</v>
      </c>
      <c r="B32" s="91" t="s">
        <v>13</v>
      </c>
      <c r="C32" s="22" t="s">
        <v>14</v>
      </c>
      <c r="D32" s="24">
        <v>295.72000000000003</v>
      </c>
      <c r="E32" s="93">
        <f>D32</f>
        <v>295.72000000000003</v>
      </c>
      <c r="F32" s="94">
        <f>E32</f>
        <v>295.72000000000003</v>
      </c>
      <c r="G32" s="24">
        <v>295.72000000000003</v>
      </c>
      <c r="H32" s="93">
        <f>G32</f>
        <v>295.72000000000003</v>
      </c>
      <c r="I32" s="94">
        <f>H32</f>
        <v>295.72000000000003</v>
      </c>
      <c r="J32" s="24">
        <v>509.51</v>
      </c>
      <c r="K32" s="93">
        <f t="shared" ref="K32:L38" si="0">J32</f>
        <v>509.51</v>
      </c>
      <c r="L32" s="93">
        <f t="shared" si="0"/>
        <v>509.51</v>
      </c>
      <c r="M32" s="24">
        <v>509.51</v>
      </c>
      <c r="N32" s="93">
        <f t="shared" ref="N32:O38" si="1">M32</f>
        <v>509.51</v>
      </c>
      <c r="O32" s="93">
        <f t="shared" si="1"/>
        <v>509.51</v>
      </c>
      <c r="P32" s="25">
        <v>310.51</v>
      </c>
      <c r="Q32" s="93">
        <f t="shared" ref="Q32:R38" si="2">P32</f>
        <v>310.51</v>
      </c>
      <c r="R32" s="93">
        <f t="shared" si="2"/>
        <v>310.51</v>
      </c>
      <c r="S32" s="25">
        <v>310.51</v>
      </c>
      <c r="T32" s="93">
        <f t="shared" ref="T32:U38" si="3">S32</f>
        <v>310.51</v>
      </c>
      <c r="U32" s="93">
        <f t="shared" si="3"/>
        <v>310.51</v>
      </c>
    </row>
    <row r="33" spans="1:23" ht="15.75" thickBot="1" x14ac:dyDescent="0.3">
      <c r="A33" s="90" t="s">
        <v>46</v>
      </c>
      <c r="B33" s="68" t="s">
        <v>13</v>
      </c>
      <c r="C33" s="10" t="s">
        <v>14</v>
      </c>
      <c r="D33" s="11">
        <v>295.72000000000003</v>
      </c>
      <c r="E33" s="93">
        <f>D25</f>
        <v>295.72000000000003</v>
      </c>
      <c r="F33" s="94">
        <f>E33</f>
        <v>295.72000000000003</v>
      </c>
      <c r="G33" s="11">
        <v>295.72000000000003</v>
      </c>
      <c r="H33" s="93">
        <f>G25</f>
        <v>295.72000000000003</v>
      </c>
      <c r="I33" s="94">
        <f>H33</f>
        <v>295.72000000000003</v>
      </c>
      <c r="J33" s="11">
        <v>509.51</v>
      </c>
      <c r="K33" s="93">
        <f t="shared" si="0"/>
        <v>509.51</v>
      </c>
      <c r="L33" s="93">
        <f t="shared" si="0"/>
        <v>509.51</v>
      </c>
      <c r="M33" s="11">
        <v>509.51</v>
      </c>
      <c r="N33" s="93">
        <f t="shared" si="1"/>
        <v>509.51</v>
      </c>
      <c r="O33" s="93">
        <f t="shared" si="1"/>
        <v>509.51</v>
      </c>
      <c r="P33" s="26">
        <v>310.51</v>
      </c>
      <c r="Q33" s="93">
        <f t="shared" si="2"/>
        <v>310.51</v>
      </c>
      <c r="R33" s="93">
        <f>Q33</f>
        <v>310.51</v>
      </c>
      <c r="S33" s="26">
        <v>310.51</v>
      </c>
      <c r="T33" s="93">
        <f t="shared" si="3"/>
        <v>310.51</v>
      </c>
      <c r="U33" s="93">
        <f>T33</f>
        <v>310.51</v>
      </c>
    </row>
    <row r="34" spans="1:23" ht="15.75" thickBot="1" x14ac:dyDescent="0.3">
      <c r="A34" s="90" t="s">
        <v>47</v>
      </c>
      <c r="B34" s="68" t="s">
        <v>13</v>
      </c>
      <c r="C34" s="10" t="s">
        <v>14</v>
      </c>
      <c r="D34" s="11">
        <v>295.72000000000003</v>
      </c>
      <c r="E34" s="93">
        <f>D26</f>
        <v>295.72000000000003</v>
      </c>
      <c r="F34" s="94">
        <f t="shared" ref="F34" si="4">E34</f>
        <v>295.72000000000003</v>
      </c>
      <c r="G34" s="11">
        <v>295.72000000000003</v>
      </c>
      <c r="H34" s="93">
        <f>G26</f>
        <v>295.72000000000003</v>
      </c>
      <c r="I34" s="94">
        <f t="shared" ref="I34:I38" si="5">H34</f>
        <v>295.72000000000003</v>
      </c>
      <c r="J34" s="11">
        <v>509.51</v>
      </c>
      <c r="K34" s="93">
        <f t="shared" si="0"/>
        <v>509.51</v>
      </c>
      <c r="L34" s="93">
        <f t="shared" si="0"/>
        <v>509.51</v>
      </c>
      <c r="M34" s="11">
        <v>509.51</v>
      </c>
      <c r="N34" s="93">
        <f t="shared" si="1"/>
        <v>509.51</v>
      </c>
      <c r="O34" s="93">
        <f t="shared" si="1"/>
        <v>509.51</v>
      </c>
      <c r="P34" s="26">
        <v>310.51</v>
      </c>
      <c r="Q34" s="93">
        <f t="shared" si="2"/>
        <v>310.51</v>
      </c>
      <c r="R34" s="93">
        <f t="shared" si="2"/>
        <v>310.51</v>
      </c>
      <c r="S34" s="26">
        <v>310.51</v>
      </c>
      <c r="T34" s="93">
        <f t="shared" si="3"/>
        <v>310.51</v>
      </c>
      <c r="U34" s="93">
        <f t="shared" si="3"/>
        <v>310.51</v>
      </c>
    </row>
    <row r="35" spans="1:23" ht="15.75" thickBot="1" x14ac:dyDescent="0.3">
      <c r="A35" s="90" t="s">
        <v>48</v>
      </c>
      <c r="B35" s="68" t="s">
        <v>13</v>
      </c>
      <c r="C35" s="10" t="s">
        <v>14</v>
      </c>
      <c r="D35" s="11">
        <v>295.72000000000003</v>
      </c>
      <c r="E35" s="93">
        <f>D35</f>
        <v>295.72000000000003</v>
      </c>
      <c r="F35" s="94">
        <f>E35</f>
        <v>295.72000000000003</v>
      </c>
      <c r="G35" s="11">
        <v>295.72000000000003</v>
      </c>
      <c r="H35" s="93">
        <f>G35</f>
        <v>295.72000000000003</v>
      </c>
      <c r="I35" s="94">
        <f>H35</f>
        <v>295.72000000000003</v>
      </c>
      <c r="J35" s="11">
        <v>509.51</v>
      </c>
      <c r="K35" s="93">
        <f t="shared" si="0"/>
        <v>509.51</v>
      </c>
      <c r="L35" s="93">
        <f>K35</f>
        <v>509.51</v>
      </c>
      <c r="M35" s="11">
        <v>509.51</v>
      </c>
      <c r="N35" s="93">
        <f t="shared" si="1"/>
        <v>509.51</v>
      </c>
      <c r="O35" s="93">
        <f>N35</f>
        <v>509.51</v>
      </c>
      <c r="P35" s="26">
        <v>310.51</v>
      </c>
      <c r="Q35" s="93">
        <f t="shared" si="2"/>
        <v>310.51</v>
      </c>
      <c r="R35" s="93">
        <f t="shared" si="2"/>
        <v>310.51</v>
      </c>
      <c r="S35" s="26">
        <v>310.51</v>
      </c>
      <c r="T35" s="93">
        <f t="shared" si="3"/>
        <v>310.51</v>
      </c>
      <c r="U35" s="93">
        <f t="shared" si="3"/>
        <v>310.51</v>
      </c>
    </row>
    <row r="36" spans="1:23" ht="15.75" thickBot="1" x14ac:dyDescent="0.3">
      <c r="A36" s="90" t="s">
        <v>49</v>
      </c>
      <c r="B36" s="68" t="s">
        <v>13</v>
      </c>
      <c r="C36" s="10" t="s">
        <v>14</v>
      </c>
      <c r="D36" s="11">
        <v>295.72000000000003</v>
      </c>
      <c r="E36" s="93">
        <f>D36</f>
        <v>295.72000000000003</v>
      </c>
      <c r="F36" s="94">
        <f>E36</f>
        <v>295.72000000000003</v>
      </c>
      <c r="G36" s="11">
        <v>295.72000000000003</v>
      </c>
      <c r="H36" s="93">
        <f>G36</f>
        <v>295.72000000000003</v>
      </c>
      <c r="I36" s="94">
        <f>H36</f>
        <v>295.72000000000003</v>
      </c>
      <c r="J36" s="11">
        <v>509.51</v>
      </c>
      <c r="K36" s="93">
        <f t="shared" si="0"/>
        <v>509.51</v>
      </c>
      <c r="L36" s="93">
        <f t="shared" si="0"/>
        <v>509.51</v>
      </c>
      <c r="M36" s="11">
        <v>509.51</v>
      </c>
      <c r="N36" s="93">
        <f t="shared" si="1"/>
        <v>509.51</v>
      </c>
      <c r="O36" s="93">
        <f t="shared" si="1"/>
        <v>509.51</v>
      </c>
      <c r="P36" s="26">
        <v>310.51</v>
      </c>
      <c r="Q36" s="93">
        <f t="shared" si="2"/>
        <v>310.51</v>
      </c>
      <c r="R36" s="93">
        <f>Q36</f>
        <v>310.51</v>
      </c>
      <c r="S36" s="26">
        <v>310.51</v>
      </c>
      <c r="T36" s="93">
        <f t="shared" si="3"/>
        <v>310.51</v>
      </c>
      <c r="U36" s="93">
        <f>T36</f>
        <v>310.51</v>
      </c>
    </row>
    <row r="37" spans="1:23" ht="15.75" thickBot="1" x14ac:dyDescent="0.3">
      <c r="A37" s="90" t="s">
        <v>50</v>
      </c>
      <c r="B37" s="68" t="s">
        <v>13</v>
      </c>
      <c r="C37" s="10" t="s">
        <v>14</v>
      </c>
      <c r="D37" s="11">
        <v>295.72000000000003</v>
      </c>
      <c r="E37" s="93">
        <f>D37</f>
        <v>295.72000000000003</v>
      </c>
      <c r="F37" s="94">
        <f t="shared" ref="F37:F38" si="6">E37</f>
        <v>295.72000000000003</v>
      </c>
      <c r="G37" s="11">
        <v>295.72000000000003</v>
      </c>
      <c r="H37" s="93">
        <f>G37</f>
        <v>295.72000000000003</v>
      </c>
      <c r="I37" s="94">
        <f t="shared" si="5"/>
        <v>295.72000000000003</v>
      </c>
      <c r="J37" s="11">
        <v>509.51</v>
      </c>
      <c r="K37" s="93">
        <f t="shared" si="0"/>
        <v>509.51</v>
      </c>
      <c r="L37" s="93">
        <f>K37</f>
        <v>509.51</v>
      </c>
      <c r="M37" s="11">
        <v>509.51</v>
      </c>
      <c r="N37" s="93">
        <f t="shared" si="1"/>
        <v>509.51</v>
      </c>
      <c r="O37" s="93">
        <f>N37</f>
        <v>509.51</v>
      </c>
      <c r="P37" s="25">
        <v>310.51</v>
      </c>
      <c r="Q37" s="93">
        <f t="shared" si="2"/>
        <v>310.51</v>
      </c>
      <c r="R37" s="93">
        <f t="shared" si="2"/>
        <v>310.51</v>
      </c>
      <c r="S37" s="25">
        <v>310.51</v>
      </c>
      <c r="T37" s="93">
        <f t="shared" si="3"/>
        <v>310.51</v>
      </c>
      <c r="U37" s="93">
        <f t="shared" si="3"/>
        <v>310.51</v>
      </c>
    </row>
    <row r="38" spans="1:23" ht="15.75" thickBot="1" x14ac:dyDescent="0.3">
      <c r="A38" s="90" t="s">
        <v>51</v>
      </c>
      <c r="B38" s="91" t="s">
        <v>13</v>
      </c>
      <c r="C38" s="32" t="s">
        <v>14</v>
      </c>
      <c r="D38" s="33">
        <v>295.72000000000003</v>
      </c>
      <c r="E38" s="93">
        <f>D32</f>
        <v>295.72000000000003</v>
      </c>
      <c r="F38" s="94">
        <f t="shared" si="6"/>
        <v>295.72000000000003</v>
      </c>
      <c r="G38" s="33">
        <v>295.72000000000003</v>
      </c>
      <c r="H38" s="93">
        <f>G32</f>
        <v>295.72000000000003</v>
      </c>
      <c r="I38" s="94">
        <f t="shared" si="5"/>
        <v>295.72000000000003</v>
      </c>
      <c r="J38" s="24">
        <v>509.51</v>
      </c>
      <c r="K38" s="93">
        <f t="shared" si="0"/>
        <v>509.51</v>
      </c>
      <c r="L38" s="93">
        <f>K38</f>
        <v>509.51</v>
      </c>
      <c r="M38" s="24">
        <v>509.51</v>
      </c>
      <c r="N38" s="93">
        <f t="shared" si="1"/>
        <v>509.51</v>
      </c>
      <c r="O38" s="93">
        <f>N38</f>
        <v>509.51</v>
      </c>
      <c r="P38" s="34">
        <v>310.51</v>
      </c>
      <c r="Q38" s="93">
        <f t="shared" si="2"/>
        <v>310.51</v>
      </c>
      <c r="R38" s="93">
        <f>Q38</f>
        <v>310.51</v>
      </c>
      <c r="S38" s="34">
        <v>310.51</v>
      </c>
      <c r="T38" s="93">
        <f t="shared" si="3"/>
        <v>310.51</v>
      </c>
      <c r="U38" s="93">
        <f>T38</f>
        <v>310.51</v>
      </c>
    </row>
    <row r="39" spans="1:23" x14ac:dyDescent="0.25">
      <c r="A39" s="116" t="s">
        <v>52</v>
      </c>
      <c r="B39" s="68" t="s">
        <v>40</v>
      </c>
      <c r="C39" s="10" t="s">
        <v>41</v>
      </c>
      <c r="D39" s="12">
        <v>551.52</v>
      </c>
      <c r="E39" s="111">
        <f>SUM(D39:D49)</f>
        <v>4333.68</v>
      </c>
      <c r="F39" s="111">
        <f>SUM(D39:D49)</f>
        <v>4333.68</v>
      </c>
      <c r="G39" s="12">
        <v>551.52</v>
      </c>
      <c r="H39" s="111">
        <f>SUM(G39:G49)</f>
        <v>4333.68</v>
      </c>
      <c r="I39" s="111">
        <f>SUM(G39:G49)</f>
        <v>4333.68</v>
      </c>
      <c r="J39" s="12">
        <v>693.75</v>
      </c>
      <c r="K39" s="111">
        <f>SUM(J39:J49)</f>
        <v>6528.2000000000007</v>
      </c>
      <c r="L39" s="111">
        <f>SUM(J39:J49)</f>
        <v>6528.2000000000007</v>
      </c>
      <c r="M39" s="12">
        <v>693.75</v>
      </c>
      <c r="N39" s="111">
        <f>SUM(M39:M49)</f>
        <v>6528.2000000000007</v>
      </c>
      <c r="O39" s="111">
        <f>SUM(M39:M49)</f>
        <v>6528.2000000000007</v>
      </c>
      <c r="P39" s="12">
        <v>579.1</v>
      </c>
      <c r="Q39" s="111">
        <f>SUM(P39:P49)</f>
        <v>4550.37</v>
      </c>
      <c r="R39" s="111">
        <f>SUM(P39:P49)</f>
        <v>4550.37</v>
      </c>
      <c r="S39" s="12">
        <v>579.1</v>
      </c>
      <c r="T39" s="111">
        <f>SUM(S39:S49)</f>
        <v>4550.37</v>
      </c>
      <c r="U39" s="111">
        <f>SUM(S39:S49)</f>
        <v>4550.37</v>
      </c>
      <c r="V39" s="18"/>
      <c r="W39" s="18"/>
    </row>
    <row r="40" spans="1:23" x14ac:dyDescent="0.25">
      <c r="A40" s="112"/>
      <c r="B40" s="71" t="s">
        <v>42</v>
      </c>
      <c r="C40" s="19" t="s">
        <v>43</v>
      </c>
      <c r="D40" s="27">
        <v>394.99</v>
      </c>
      <c r="E40" s="109"/>
      <c r="F40" s="109"/>
      <c r="G40" s="27">
        <v>394.99</v>
      </c>
      <c r="H40" s="109"/>
      <c r="I40" s="109"/>
      <c r="J40" s="27">
        <v>477.49</v>
      </c>
      <c r="K40" s="109"/>
      <c r="L40" s="109"/>
      <c r="M40" s="27">
        <v>477.49</v>
      </c>
      <c r="N40" s="109"/>
      <c r="O40" s="109"/>
      <c r="P40" s="27">
        <v>414.74</v>
      </c>
      <c r="Q40" s="109"/>
      <c r="R40" s="109"/>
      <c r="S40" s="27">
        <v>414.74</v>
      </c>
      <c r="T40" s="109"/>
      <c r="U40" s="109"/>
    </row>
    <row r="41" spans="1:23" x14ac:dyDescent="0.25">
      <c r="A41" s="112"/>
      <c r="B41" s="71" t="s">
        <v>53</v>
      </c>
      <c r="C41" s="19" t="s">
        <v>54</v>
      </c>
      <c r="D41" s="27">
        <v>583.01</v>
      </c>
      <c r="E41" s="109"/>
      <c r="F41" s="109"/>
      <c r="G41" s="27">
        <v>583.01</v>
      </c>
      <c r="H41" s="109"/>
      <c r="I41" s="109"/>
      <c r="J41" s="27">
        <v>796.99</v>
      </c>
      <c r="K41" s="109"/>
      <c r="L41" s="109"/>
      <c r="M41" s="27">
        <v>796.99</v>
      </c>
      <c r="N41" s="109"/>
      <c r="O41" s="109"/>
      <c r="P41" s="27">
        <v>612.16</v>
      </c>
      <c r="Q41" s="109"/>
      <c r="R41" s="109"/>
      <c r="S41" s="27">
        <v>612.16</v>
      </c>
      <c r="T41" s="109"/>
      <c r="U41" s="109"/>
    </row>
    <row r="42" spans="1:23" x14ac:dyDescent="0.25">
      <c r="A42" s="112"/>
      <c r="B42" s="71" t="s">
        <v>32</v>
      </c>
      <c r="C42" s="19" t="s">
        <v>33</v>
      </c>
      <c r="D42" s="27">
        <v>368.18</v>
      </c>
      <c r="E42" s="109"/>
      <c r="F42" s="109"/>
      <c r="G42" s="27">
        <v>368.18</v>
      </c>
      <c r="H42" s="109"/>
      <c r="I42" s="109"/>
      <c r="J42" s="27">
        <v>601.57000000000005</v>
      </c>
      <c r="K42" s="109"/>
      <c r="L42" s="109"/>
      <c r="M42" s="27">
        <v>601.57000000000005</v>
      </c>
      <c r="N42" s="109"/>
      <c r="O42" s="109"/>
      <c r="P42" s="27">
        <v>386.59</v>
      </c>
      <c r="Q42" s="109"/>
      <c r="R42" s="109"/>
      <c r="S42" s="27">
        <v>386.59</v>
      </c>
      <c r="T42" s="109"/>
      <c r="U42" s="109"/>
    </row>
    <row r="43" spans="1:23" ht="30" x14ac:dyDescent="0.25">
      <c r="A43" s="112"/>
      <c r="B43" s="71" t="s">
        <v>55</v>
      </c>
      <c r="C43" s="19" t="s">
        <v>56</v>
      </c>
      <c r="D43" s="27">
        <v>309.74</v>
      </c>
      <c r="E43" s="109"/>
      <c r="F43" s="109"/>
      <c r="G43" s="27">
        <v>309.74</v>
      </c>
      <c r="H43" s="109"/>
      <c r="I43" s="109"/>
      <c r="J43" s="27">
        <v>515.01</v>
      </c>
      <c r="K43" s="109"/>
      <c r="L43" s="109"/>
      <c r="M43" s="27">
        <v>515.01</v>
      </c>
      <c r="N43" s="109"/>
      <c r="O43" s="109"/>
      <c r="P43" s="27">
        <v>325.23</v>
      </c>
      <c r="Q43" s="109"/>
      <c r="R43" s="109"/>
      <c r="S43" s="27">
        <v>325.23</v>
      </c>
      <c r="T43" s="109"/>
      <c r="U43" s="109"/>
    </row>
    <row r="44" spans="1:23" x14ac:dyDescent="0.25">
      <c r="A44" s="112"/>
      <c r="B44" s="71" t="s">
        <v>13</v>
      </c>
      <c r="C44" s="19" t="s">
        <v>14</v>
      </c>
      <c r="D44" s="27">
        <v>295.72000000000003</v>
      </c>
      <c r="E44" s="109"/>
      <c r="F44" s="109"/>
      <c r="G44" s="27">
        <v>295.72000000000003</v>
      </c>
      <c r="H44" s="109"/>
      <c r="I44" s="109"/>
      <c r="J44" s="27">
        <v>509.51</v>
      </c>
      <c r="K44" s="109"/>
      <c r="L44" s="109"/>
      <c r="M44" s="27">
        <v>509.51</v>
      </c>
      <c r="N44" s="109"/>
      <c r="O44" s="109"/>
      <c r="P44" s="27">
        <v>310.51</v>
      </c>
      <c r="Q44" s="109"/>
      <c r="R44" s="109"/>
      <c r="S44" s="27">
        <v>310.51</v>
      </c>
      <c r="T44" s="109"/>
      <c r="U44" s="109"/>
    </row>
    <row r="45" spans="1:23" x14ac:dyDescent="0.25">
      <c r="A45" s="112"/>
      <c r="B45" s="71" t="s">
        <v>57</v>
      </c>
      <c r="C45" s="19" t="s">
        <v>58</v>
      </c>
      <c r="D45" s="27">
        <v>628.01</v>
      </c>
      <c r="E45" s="109"/>
      <c r="F45" s="109"/>
      <c r="G45" s="27">
        <v>628.01</v>
      </c>
      <c r="H45" s="109"/>
      <c r="I45" s="109"/>
      <c r="J45" s="27">
        <v>757.88</v>
      </c>
      <c r="K45" s="109"/>
      <c r="L45" s="109"/>
      <c r="M45" s="27">
        <v>757.88</v>
      </c>
      <c r="N45" s="109"/>
      <c r="O45" s="109"/>
      <c r="P45" s="27">
        <v>659.41</v>
      </c>
      <c r="Q45" s="109"/>
      <c r="R45" s="109"/>
      <c r="S45" s="27">
        <v>659.41</v>
      </c>
      <c r="T45" s="109"/>
      <c r="U45" s="109"/>
    </row>
    <row r="46" spans="1:23" x14ac:dyDescent="0.25">
      <c r="A46" s="112"/>
      <c r="B46" s="71" t="s">
        <v>20</v>
      </c>
      <c r="C46" s="19" t="s">
        <v>21</v>
      </c>
      <c r="D46" s="27">
        <v>269.42</v>
      </c>
      <c r="E46" s="109"/>
      <c r="F46" s="109"/>
      <c r="G46" s="27">
        <v>269.42</v>
      </c>
      <c r="H46" s="109"/>
      <c r="I46" s="109"/>
      <c r="J46" s="27">
        <v>532.4</v>
      </c>
      <c r="K46" s="109"/>
      <c r="L46" s="109"/>
      <c r="M46" s="27">
        <v>532.4</v>
      </c>
      <c r="N46" s="109"/>
      <c r="O46" s="109"/>
      <c r="P46" s="27">
        <v>282.89</v>
      </c>
      <c r="Q46" s="109"/>
      <c r="R46" s="109"/>
      <c r="S46" s="27">
        <v>282.89</v>
      </c>
      <c r="T46" s="109"/>
      <c r="U46" s="109"/>
    </row>
    <row r="47" spans="1:23" x14ac:dyDescent="0.25">
      <c r="A47" s="112"/>
      <c r="B47" s="71" t="s">
        <v>36</v>
      </c>
      <c r="C47" s="19" t="s">
        <v>37</v>
      </c>
      <c r="D47" s="27">
        <v>368.76</v>
      </c>
      <c r="E47" s="109"/>
      <c r="F47" s="109"/>
      <c r="G47" s="27">
        <v>368.76</v>
      </c>
      <c r="H47" s="109"/>
      <c r="I47" s="109"/>
      <c r="J47" s="27">
        <v>645.27</v>
      </c>
      <c r="K47" s="109"/>
      <c r="L47" s="109"/>
      <c r="M47" s="27">
        <v>645.27</v>
      </c>
      <c r="N47" s="109"/>
      <c r="O47" s="109"/>
      <c r="P47" s="27">
        <v>387.2</v>
      </c>
      <c r="Q47" s="109"/>
      <c r="R47" s="109"/>
      <c r="S47" s="27">
        <v>387.2</v>
      </c>
      <c r="T47" s="109"/>
      <c r="U47" s="109"/>
    </row>
    <row r="48" spans="1:23" x14ac:dyDescent="0.25">
      <c r="A48" s="112"/>
      <c r="B48" s="71" t="s">
        <v>18</v>
      </c>
      <c r="C48" s="19" t="s">
        <v>19</v>
      </c>
      <c r="D48" s="27">
        <v>314.44</v>
      </c>
      <c r="E48" s="109"/>
      <c r="F48" s="109"/>
      <c r="G48" s="27">
        <v>314.44</v>
      </c>
      <c r="H48" s="109"/>
      <c r="I48" s="109"/>
      <c r="J48" s="27">
        <v>537.42999999999995</v>
      </c>
      <c r="K48" s="109"/>
      <c r="L48" s="109"/>
      <c r="M48" s="27">
        <v>537.42999999999995</v>
      </c>
      <c r="N48" s="109"/>
      <c r="O48" s="109"/>
      <c r="P48" s="27">
        <v>330.16</v>
      </c>
      <c r="Q48" s="109"/>
      <c r="R48" s="109"/>
      <c r="S48" s="27">
        <v>330.16</v>
      </c>
      <c r="T48" s="109"/>
      <c r="U48" s="109"/>
    </row>
    <row r="49" spans="1:21" ht="15.75" thickBot="1" x14ac:dyDescent="0.3">
      <c r="A49" s="112"/>
      <c r="B49" s="89" t="s">
        <v>59</v>
      </c>
      <c r="C49" s="35" t="s">
        <v>60</v>
      </c>
      <c r="D49" s="36">
        <v>249.89</v>
      </c>
      <c r="E49" s="109"/>
      <c r="F49" s="109"/>
      <c r="G49" s="36">
        <v>249.89</v>
      </c>
      <c r="H49" s="109"/>
      <c r="I49" s="109"/>
      <c r="J49" s="36">
        <v>460.9</v>
      </c>
      <c r="K49" s="109"/>
      <c r="L49" s="109"/>
      <c r="M49" s="36">
        <v>460.9</v>
      </c>
      <c r="N49" s="109"/>
      <c r="O49" s="109"/>
      <c r="P49" s="36">
        <v>262.38</v>
      </c>
      <c r="Q49" s="109"/>
      <c r="R49" s="109"/>
      <c r="S49" s="36">
        <v>262.38</v>
      </c>
      <c r="T49" s="109"/>
      <c r="U49" s="109"/>
    </row>
    <row r="50" spans="1:21" ht="15.75" thickBot="1" x14ac:dyDescent="0.3">
      <c r="A50" s="90" t="s">
        <v>61</v>
      </c>
      <c r="B50" s="91" t="s">
        <v>13</v>
      </c>
      <c r="C50" s="37" t="s">
        <v>14</v>
      </c>
      <c r="D50" s="23">
        <v>295.72000000000003</v>
      </c>
      <c r="E50" s="92">
        <f>D44</f>
        <v>295.72000000000003</v>
      </c>
      <c r="F50" s="93">
        <f>E50</f>
        <v>295.72000000000003</v>
      </c>
      <c r="G50" s="23">
        <v>295.72000000000003</v>
      </c>
      <c r="H50" s="92">
        <f>G44</f>
        <v>295.72000000000003</v>
      </c>
      <c r="I50" s="93">
        <f>H50</f>
        <v>295.72000000000003</v>
      </c>
      <c r="J50" s="23">
        <v>509.51</v>
      </c>
      <c r="K50" s="93">
        <f>J50</f>
        <v>509.51</v>
      </c>
      <c r="L50" s="93">
        <f>K50</f>
        <v>509.51</v>
      </c>
      <c r="M50" s="23">
        <v>509.51</v>
      </c>
      <c r="N50" s="93">
        <f>M50</f>
        <v>509.51</v>
      </c>
      <c r="O50" s="93">
        <f>N50</f>
        <v>509.51</v>
      </c>
      <c r="P50" s="25">
        <v>310.51</v>
      </c>
      <c r="Q50" s="93">
        <f>P50</f>
        <v>310.51</v>
      </c>
      <c r="R50" s="93">
        <f>Q50</f>
        <v>310.51</v>
      </c>
      <c r="S50" s="25">
        <v>310.51</v>
      </c>
      <c r="T50" s="93">
        <f>S50</f>
        <v>310.51</v>
      </c>
      <c r="U50" s="93">
        <f>T50</f>
        <v>310.51</v>
      </c>
    </row>
    <row r="51" spans="1:21" ht="15.75" thickBot="1" x14ac:dyDescent="0.3">
      <c r="A51" s="90" t="s">
        <v>62</v>
      </c>
      <c r="B51" s="95" t="s">
        <v>13</v>
      </c>
      <c r="C51" s="38" t="s">
        <v>14</v>
      </c>
      <c r="D51" s="23">
        <v>295.72000000000003</v>
      </c>
      <c r="E51" s="94">
        <f>SUM(D51:D51)</f>
        <v>295.72000000000003</v>
      </c>
      <c r="F51" s="93">
        <f>SUM(D51:D51)</f>
        <v>295.72000000000003</v>
      </c>
      <c r="G51" s="23">
        <v>295.72000000000003</v>
      </c>
      <c r="H51" s="94">
        <f>SUM(G51:G51)</f>
        <v>295.72000000000003</v>
      </c>
      <c r="I51" s="96">
        <f>SUM(G51:G51)</f>
        <v>295.72000000000003</v>
      </c>
      <c r="J51" s="23">
        <v>509.51</v>
      </c>
      <c r="K51" s="94">
        <f>SUM(J51:J51)</f>
        <v>509.51</v>
      </c>
      <c r="L51" s="96">
        <f>SUM(J51:J51)</f>
        <v>509.51</v>
      </c>
      <c r="M51" s="23">
        <v>509.51</v>
      </c>
      <c r="N51" s="94">
        <f>SUM(M51:M51)</f>
        <v>509.51</v>
      </c>
      <c r="O51" s="96">
        <f>SUM(M51:M51)</f>
        <v>509.51</v>
      </c>
      <c r="P51" s="23">
        <v>310.51</v>
      </c>
      <c r="Q51" s="94">
        <f>SUM(P51:P51)</f>
        <v>310.51</v>
      </c>
      <c r="R51" s="93">
        <f>SUM(P51:P51)</f>
        <v>310.51</v>
      </c>
      <c r="S51" s="23">
        <v>310.51</v>
      </c>
      <c r="T51" s="94">
        <f>SUM(S51:S51)</f>
        <v>310.51</v>
      </c>
      <c r="U51" s="93">
        <f>SUM(S51:S51)</f>
        <v>310.51</v>
      </c>
    </row>
    <row r="52" spans="1:21" x14ac:dyDescent="0.25">
      <c r="A52" s="133" t="s">
        <v>63</v>
      </c>
      <c r="B52" s="68" t="s">
        <v>13</v>
      </c>
      <c r="C52" s="39" t="s">
        <v>14</v>
      </c>
      <c r="D52" s="12">
        <v>295.72000000000003</v>
      </c>
      <c r="E52" s="136">
        <f>SUM(D52:D53)</f>
        <v>923.73</v>
      </c>
      <c r="F52" s="125">
        <f>SUM(D52:D53)</f>
        <v>923.73</v>
      </c>
      <c r="G52" s="12">
        <v>295.72000000000003</v>
      </c>
      <c r="H52" s="131">
        <f>SUM(G52:G53)</f>
        <v>923.73</v>
      </c>
      <c r="I52" s="129">
        <f>SUM(G52:G53)</f>
        <v>923.73</v>
      </c>
      <c r="J52" s="12">
        <v>509.51</v>
      </c>
      <c r="K52" s="131">
        <f>SUM(J52:J53)</f>
        <v>1267.3899999999999</v>
      </c>
      <c r="L52" s="129">
        <f>SUM(J52:J53)</f>
        <v>1267.3899999999999</v>
      </c>
      <c r="M52" s="12">
        <v>509.51</v>
      </c>
      <c r="N52" s="131">
        <f>SUM(M52:M53)</f>
        <v>1267.3899999999999</v>
      </c>
      <c r="O52" s="129">
        <f>SUM(M52:M53)</f>
        <v>1267.3899999999999</v>
      </c>
      <c r="P52" s="12">
        <v>310.51</v>
      </c>
      <c r="Q52" s="131">
        <f>SUM(P52:P53)</f>
        <v>969.92</v>
      </c>
      <c r="R52" s="125">
        <f>SUM(P52:P53)</f>
        <v>969.92</v>
      </c>
      <c r="S52" s="12">
        <v>310.51</v>
      </c>
      <c r="T52" s="131">
        <f>SUM(S52:S53)</f>
        <v>969.92</v>
      </c>
      <c r="U52" s="125">
        <f>SUM(S52:S53)</f>
        <v>969.92</v>
      </c>
    </row>
    <row r="53" spans="1:21" ht="15.75" thickBot="1" x14ac:dyDescent="0.3">
      <c r="A53" s="113"/>
      <c r="B53" s="75" t="s">
        <v>57</v>
      </c>
      <c r="C53" s="40" t="s">
        <v>58</v>
      </c>
      <c r="D53" s="15">
        <v>628.01</v>
      </c>
      <c r="E53" s="135"/>
      <c r="F53" s="110"/>
      <c r="G53" s="15">
        <v>628.01</v>
      </c>
      <c r="H53" s="123"/>
      <c r="I53" s="115"/>
      <c r="J53" s="15">
        <v>757.88</v>
      </c>
      <c r="K53" s="123"/>
      <c r="L53" s="115"/>
      <c r="M53" s="15">
        <v>757.88</v>
      </c>
      <c r="N53" s="123"/>
      <c r="O53" s="115"/>
      <c r="P53" s="15">
        <v>659.41</v>
      </c>
      <c r="Q53" s="123"/>
      <c r="R53" s="110"/>
      <c r="S53" s="15">
        <v>659.41</v>
      </c>
      <c r="T53" s="123"/>
      <c r="U53" s="110"/>
    </row>
    <row r="54" spans="1:21" x14ac:dyDescent="0.25">
      <c r="A54" s="112" t="s">
        <v>64</v>
      </c>
      <c r="B54" s="78" t="s">
        <v>40</v>
      </c>
      <c r="C54" s="41" t="s">
        <v>41</v>
      </c>
      <c r="D54" s="42">
        <v>551.52</v>
      </c>
      <c r="E54" s="138">
        <f>SUM(D54:D61)</f>
        <v>3072.7499999999995</v>
      </c>
      <c r="F54" s="118">
        <f>SUM(D54:D61)</f>
        <v>3072.7499999999995</v>
      </c>
      <c r="G54" s="42">
        <v>551.52</v>
      </c>
      <c r="H54" s="140">
        <f>SUM(G54:G61)</f>
        <v>3072.7499999999995</v>
      </c>
      <c r="I54" s="142">
        <f>SUM(G54:G61)</f>
        <v>3072.7499999999995</v>
      </c>
      <c r="J54" s="43">
        <v>693.75</v>
      </c>
      <c r="K54" s="118">
        <f>SUM(J54:J61)</f>
        <v>4568.66</v>
      </c>
      <c r="L54" s="118">
        <f>SUM(J54:J61)</f>
        <v>4568.66</v>
      </c>
      <c r="M54" s="43">
        <v>693.75</v>
      </c>
      <c r="N54" s="118">
        <f>SUM(M54:M61)</f>
        <v>4568.66</v>
      </c>
      <c r="O54" s="118">
        <f>SUM(M54:M61)</f>
        <v>4568.66</v>
      </c>
      <c r="P54" s="17">
        <v>579.1</v>
      </c>
      <c r="Q54" s="118">
        <f>SUM(P54:P61)</f>
        <v>3226.3899999999994</v>
      </c>
      <c r="R54" s="118">
        <f>SUM(P54:P61)</f>
        <v>3226.3899999999994</v>
      </c>
      <c r="S54" s="17">
        <v>579.1</v>
      </c>
      <c r="T54" s="118">
        <f>SUM(S54:S61)</f>
        <v>3226.3899999999994</v>
      </c>
      <c r="U54" s="118">
        <f>SUM(S54:S61)</f>
        <v>3226.3899999999994</v>
      </c>
    </row>
    <row r="55" spans="1:21" x14ac:dyDescent="0.25">
      <c r="A55" s="112"/>
      <c r="B55" s="71" t="s">
        <v>42</v>
      </c>
      <c r="C55" s="19" t="s">
        <v>43</v>
      </c>
      <c r="D55" s="27">
        <v>394.99</v>
      </c>
      <c r="E55" s="139"/>
      <c r="F55" s="137"/>
      <c r="G55" s="27">
        <v>394.99</v>
      </c>
      <c r="H55" s="141"/>
      <c r="I55" s="143"/>
      <c r="J55" s="20">
        <v>477.49</v>
      </c>
      <c r="K55" s="137"/>
      <c r="L55" s="137"/>
      <c r="M55" s="20">
        <v>477.49</v>
      </c>
      <c r="N55" s="137"/>
      <c r="O55" s="137"/>
      <c r="P55" s="21">
        <v>414.74</v>
      </c>
      <c r="Q55" s="137"/>
      <c r="R55" s="137"/>
      <c r="S55" s="21">
        <v>414.74</v>
      </c>
      <c r="T55" s="137"/>
      <c r="U55" s="137"/>
    </row>
    <row r="56" spans="1:21" x14ac:dyDescent="0.25">
      <c r="A56" s="112"/>
      <c r="B56" s="71" t="s">
        <v>13</v>
      </c>
      <c r="C56" s="19" t="s">
        <v>14</v>
      </c>
      <c r="D56" s="27">
        <v>295.72000000000003</v>
      </c>
      <c r="E56" s="139"/>
      <c r="F56" s="137"/>
      <c r="G56" s="27">
        <v>295.72000000000003</v>
      </c>
      <c r="H56" s="141"/>
      <c r="I56" s="143"/>
      <c r="J56" s="20">
        <v>509.51</v>
      </c>
      <c r="K56" s="137"/>
      <c r="L56" s="137"/>
      <c r="M56" s="20">
        <v>509.51</v>
      </c>
      <c r="N56" s="137"/>
      <c r="O56" s="137"/>
      <c r="P56" s="21">
        <v>310.51</v>
      </c>
      <c r="Q56" s="137"/>
      <c r="R56" s="137"/>
      <c r="S56" s="21">
        <v>310.51</v>
      </c>
      <c r="T56" s="137"/>
      <c r="U56" s="137"/>
    </row>
    <row r="57" spans="1:21" x14ac:dyDescent="0.25">
      <c r="A57" s="112"/>
      <c r="B57" s="71" t="s">
        <v>57</v>
      </c>
      <c r="C57" s="19" t="s">
        <v>58</v>
      </c>
      <c r="D57" s="27">
        <v>628.01</v>
      </c>
      <c r="E57" s="139"/>
      <c r="F57" s="137"/>
      <c r="G57" s="27">
        <v>628.01</v>
      </c>
      <c r="H57" s="141"/>
      <c r="I57" s="143"/>
      <c r="J57" s="20">
        <v>757.88</v>
      </c>
      <c r="K57" s="137"/>
      <c r="L57" s="137"/>
      <c r="M57" s="20">
        <v>757.88</v>
      </c>
      <c r="N57" s="137"/>
      <c r="O57" s="137"/>
      <c r="P57" s="21">
        <v>659.41</v>
      </c>
      <c r="Q57" s="137"/>
      <c r="R57" s="137"/>
      <c r="S57" s="21">
        <v>659.41</v>
      </c>
      <c r="T57" s="137"/>
      <c r="U57" s="137"/>
    </row>
    <row r="58" spans="1:21" x14ac:dyDescent="0.25">
      <c r="A58" s="112"/>
      <c r="B58" s="71" t="s">
        <v>20</v>
      </c>
      <c r="C58" s="19" t="s">
        <v>21</v>
      </c>
      <c r="D58" s="27">
        <v>269.42</v>
      </c>
      <c r="E58" s="139"/>
      <c r="F58" s="137"/>
      <c r="G58" s="27">
        <v>269.42</v>
      </c>
      <c r="H58" s="141"/>
      <c r="I58" s="143"/>
      <c r="J58" s="20">
        <v>486.43</v>
      </c>
      <c r="K58" s="137"/>
      <c r="L58" s="137"/>
      <c r="M58" s="20">
        <v>486.43</v>
      </c>
      <c r="N58" s="137"/>
      <c r="O58" s="137"/>
      <c r="P58" s="21">
        <v>282.89</v>
      </c>
      <c r="Q58" s="137"/>
      <c r="R58" s="137"/>
      <c r="S58" s="21">
        <v>282.89</v>
      </c>
      <c r="T58" s="137"/>
      <c r="U58" s="137"/>
    </row>
    <row r="59" spans="1:21" x14ac:dyDescent="0.25">
      <c r="A59" s="112"/>
      <c r="B59" s="71" t="s">
        <v>59</v>
      </c>
      <c r="C59" s="19" t="s">
        <v>60</v>
      </c>
      <c r="D59" s="27">
        <v>249.89</v>
      </c>
      <c r="E59" s="139"/>
      <c r="F59" s="137"/>
      <c r="G59" s="27">
        <v>249.89</v>
      </c>
      <c r="H59" s="141"/>
      <c r="I59" s="143"/>
      <c r="J59" s="20">
        <v>460.9</v>
      </c>
      <c r="K59" s="137"/>
      <c r="L59" s="137"/>
      <c r="M59" s="20">
        <v>460.9</v>
      </c>
      <c r="N59" s="137"/>
      <c r="O59" s="137"/>
      <c r="P59" s="21">
        <v>262.38</v>
      </c>
      <c r="Q59" s="137"/>
      <c r="R59" s="137"/>
      <c r="S59" s="21">
        <v>262.38</v>
      </c>
      <c r="T59" s="137"/>
      <c r="U59" s="137"/>
    </row>
    <row r="60" spans="1:21" x14ac:dyDescent="0.25">
      <c r="A60" s="112"/>
      <c r="B60" s="71" t="s">
        <v>36</v>
      </c>
      <c r="C60" s="19" t="s">
        <v>37</v>
      </c>
      <c r="D60" s="27">
        <v>368.76</v>
      </c>
      <c r="E60" s="139"/>
      <c r="F60" s="137"/>
      <c r="G60" s="27">
        <v>368.76</v>
      </c>
      <c r="H60" s="141"/>
      <c r="I60" s="143"/>
      <c r="J60" s="20">
        <v>645.27</v>
      </c>
      <c r="K60" s="137"/>
      <c r="L60" s="137"/>
      <c r="M60" s="20">
        <v>645.27</v>
      </c>
      <c r="N60" s="137"/>
      <c r="O60" s="137"/>
      <c r="P60" s="21">
        <v>387.2</v>
      </c>
      <c r="Q60" s="137"/>
      <c r="R60" s="137"/>
      <c r="S60" s="21">
        <v>387.2</v>
      </c>
      <c r="T60" s="137"/>
      <c r="U60" s="137"/>
    </row>
    <row r="61" spans="1:21" ht="15.75" thickBot="1" x14ac:dyDescent="0.3">
      <c r="A61" s="112"/>
      <c r="B61" s="75" t="s">
        <v>18</v>
      </c>
      <c r="C61" s="35" t="s">
        <v>19</v>
      </c>
      <c r="D61" s="36">
        <v>314.44</v>
      </c>
      <c r="E61" s="139"/>
      <c r="F61" s="126"/>
      <c r="G61" s="36">
        <v>314.44</v>
      </c>
      <c r="H61" s="132"/>
      <c r="I61" s="143"/>
      <c r="J61" s="44">
        <v>537.42999999999995</v>
      </c>
      <c r="K61" s="137"/>
      <c r="L61" s="137"/>
      <c r="M61" s="44">
        <v>537.42999999999995</v>
      </c>
      <c r="N61" s="137"/>
      <c r="O61" s="137"/>
      <c r="P61" s="45">
        <v>330.16</v>
      </c>
      <c r="Q61" s="137"/>
      <c r="R61" s="137"/>
      <c r="S61" s="45">
        <v>330.16</v>
      </c>
      <c r="T61" s="137"/>
      <c r="U61" s="137"/>
    </row>
    <row r="62" spans="1:21" x14ac:dyDescent="0.25">
      <c r="A62" s="133" t="s">
        <v>65</v>
      </c>
      <c r="B62" s="68" t="s">
        <v>13</v>
      </c>
      <c r="C62" s="46" t="s">
        <v>14</v>
      </c>
      <c r="D62" s="12">
        <v>295.72000000000003</v>
      </c>
      <c r="E62" s="136">
        <f>SUM(D62:D63)</f>
        <v>923.73</v>
      </c>
      <c r="F62" s="125">
        <f>SUM(D62:D63)</f>
        <v>923.73</v>
      </c>
      <c r="G62" s="12">
        <v>295.72000000000003</v>
      </c>
      <c r="H62" s="136">
        <f>SUM(G62:G63)</f>
        <v>923.73</v>
      </c>
      <c r="I62" s="129">
        <f>SUM(G62:G63)</f>
        <v>923.73</v>
      </c>
      <c r="J62" s="12">
        <v>509.51</v>
      </c>
      <c r="K62" s="131">
        <f>SUM(J62:J63)</f>
        <v>1267.3899999999999</v>
      </c>
      <c r="L62" s="129">
        <f>SUM(J62:J63)</f>
        <v>1267.3899999999999</v>
      </c>
      <c r="M62" s="12">
        <v>509.51</v>
      </c>
      <c r="N62" s="131">
        <f>SUM(M62:M63)</f>
        <v>1267.3899999999999</v>
      </c>
      <c r="O62" s="129">
        <f>SUM(M62:M63)</f>
        <v>1267.3899999999999</v>
      </c>
      <c r="P62" s="12">
        <v>310.51</v>
      </c>
      <c r="Q62" s="131">
        <f>SUM(P62:P63)</f>
        <v>969.92</v>
      </c>
      <c r="R62" s="125">
        <f>SUM(P62:P63)</f>
        <v>969.92</v>
      </c>
      <c r="S62" s="12">
        <v>310.51</v>
      </c>
      <c r="T62" s="131">
        <f>SUM(S62:S63)</f>
        <v>969.92</v>
      </c>
      <c r="U62" s="125">
        <f>SUM(S62:S63)</f>
        <v>969.92</v>
      </c>
    </row>
    <row r="63" spans="1:21" ht="15.75" thickBot="1" x14ac:dyDescent="0.3">
      <c r="A63" s="113"/>
      <c r="B63" s="75" t="s">
        <v>57</v>
      </c>
      <c r="C63" s="47" t="s">
        <v>58</v>
      </c>
      <c r="D63" s="15">
        <v>628.01</v>
      </c>
      <c r="E63" s="135"/>
      <c r="F63" s="110"/>
      <c r="G63" s="15">
        <v>628.01</v>
      </c>
      <c r="H63" s="135"/>
      <c r="I63" s="115"/>
      <c r="J63" s="15">
        <v>757.88</v>
      </c>
      <c r="K63" s="123"/>
      <c r="L63" s="115"/>
      <c r="M63" s="15">
        <v>757.88</v>
      </c>
      <c r="N63" s="123"/>
      <c r="O63" s="115"/>
      <c r="P63" s="15">
        <v>659.41</v>
      </c>
      <c r="Q63" s="123"/>
      <c r="R63" s="110"/>
      <c r="S63" s="15">
        <v>659.41</v>
      </c>
      <c r="T63" s="123"/>
      <c r="U63" s="110"/>
    </row>
    <row r="64" spans="1:21" x14ac:dyDescent="0.25">
      <c r="A64" s="133" t="s">
        <v>66</v>
      </c>
      <c r="B64" s="68" t="s">
        <v>13</v>
      </c>
      <c r="C64" s="48" t="s">
        <v>14</v>
      </c>
      <c r="D64" s="49">
        <v>295.72000000000003</v>
      </c>
      <c r="E64" s="136">
        <f>SUM(D64:D65)</f>
        <v>923.73</v>
      </c>
      <c r="F64" s="125">
        <f>SUM(D64:D65)</f>
        <v>923.73</v>
      </c>
      <c r="G64" s="49">
        <v>295.72000000000003</v>
      </c>
      <c r="H64" s="136">
        <f>SUM(G64:G65)</f>
        <v>923.73</v>
      </c>
      <c r="I64" s="129">
        <f>SUM(G64:G65)</f>
        <v>923.73</v>
      </c>
      <c r="J64" s="11">
        <v>509.51</v>
      </c>
      <c r="K64" s="125">
        <f>SUM(J64:J65)</f>
        <v>1267.3899999999999</v>
      </c>
      <c r="L64" s="125">
        <f>SUM(J64:J65)</f>
        <v>1267.3899999999999</v>
      </c>
      <c r="M64" s="11">
        <v>509.51</v>
      </c>
      <c r="N64" s="125">
        <f>SUM(M64:M65)</f>
        <v>1267.3899999999999</v>
      </c>
      <c r="O64" s="125">
        <f>SUM(M64:M65)</f>
        <v>1267.3899999999999</v>
      </c>
      <c r="P64" s="26">
        <v>310.51</v>
      </c>
      <c r="Q64" s="125">
        <f>SUM(P64:P65)</f>
        <v>969.92</v>
      </c>
      <c r="R64" s="125">
        <f>SUM(P64:P65)</f>
        <v>969.92</v>
      </c>
      <c r="S64" s="26">
        <v>310.51</v>
      </c>
      <c r="T64" s="125">
        <f>SUM(S64:S65)</f>
        <v>969.92</v>
      </c>
      <c r="U64" s="125">
        <f>SUM(S64:S65)</f>
        <v>969.92</v>
      </c>
    </row>
    <row r="65" spans="1:23" ht="15.75" thickBot="1" x14ac:dyDescent="0.3">
      <c r="A65" s="113"/>
      <c r="B65" s="75" t="s">
        <v>57</v>
      </c>
      <c r="C65" s="50" t="s">
        <v>58</v>
      </c>
      <c r="D65" s="51">
        <v>628.01</v>
      </c>
      <c r="E65" s="135"/>
      <c r="F65" s="110"/>
      <c r="G65" s="51">
        <v>628.01</v>
      </c>
      <c r="H65" s="135"/>
      <c r="I65" s="115"/>
      <c r="J65" s="31">
        <v>757.88</v>
      </c>
      <c r="K65" s="110"/>
      <c r="L65" s="110"/>
      <c r="M65" s="31">
        <v>757.88</v>
      </c>
      <c r="N65" s="110"/>
      <c r="O65" s="110"/>
      <c r="P65" s="52">
        <v>659.41</v>
      </c>
      <c r="Q65" s="110"/>
      <c r="R65" s="110"/>
      <c r="S65" s="52">
        <v>659.41</v>
      </c>
      <c r="T65" s="110"/>
      <c r="U65" s="110"/>
    </row>
    <row r="66" spans="1:23" x14ac:dyDescent="0.25">
      <c r="A66" s="112" t="s">
        <v>67</v>
      </c>
      <c r="B66" s="78" t="s">
        <v>40</v>
      </c>
      <c r="C66" s="53" t="s">
        <v>41</v>
      </c>
      <c r="D66" s="54">
        <v>551.52</v>
      </c>
      <c r="E66" s="128">
        <f>SUM(D66:D72)+SUM(D74:D83)-D82</f>
        <v>8006.2099999999991</v>
      </c>
      <c r="F66" s="109">
        <f>SUM(D66:D72)+SUM(D74:D83)-D81</f>
        <v>7992.9099999999989</v>
      </c>
      <c r="G66" s="54">
        <v>551.52</v>
      </c>
      <c r="H66" s="128">
        <f>SUM(G66:G83)-G82</f>
        <v>8359.1700000000019</v>
      </c>
      <c r="I66" s="114">
        <f>SUM(G66:G83)-G81</f>
        <v>8345.8700000000008</v>
      </c>
      <c r="J66" s="42">
        <v>693.75</v>
      </c>
      <c r="K66" s="128">
        <f>SUM(J66:J72)+SUM(J74:J83)-J82</f>
        <v>11947.08</v>
      </c>
      <c r="L66" s="109">
        <f>SUM(J66:J72)+SUM(J74:J83)-J81</f>
        <v>11778.17</v>
      </c>
      <c r="M66" s="42">
        <v>693.75</v>
      </c>
      <c r="N66" s="109">
        <f>SUM(M66:M83)-M82</f>
        <v>12384.89</v>
      </c>
      <c r="O66" s="109">
        <f>SUM(M66:M83)-M81</f>
        <v>12215.98</v>
      </c>
      <c r="P66" s="17">
        <v>579.1</v>
      </c>
      <c r="Q66" s="109">
        <f>SUM(P66:P72)+SUM(P74:P83)-P82</f>
        <v>8406.5199999999986</v>
      </c>
      <c r="R66" s="109">
        <f>SUM(P66:P72)+SUM(P74:P83)-P81</f>
        <v>8392.56</v>
      </c>
      <c r="S66" s="17">
        <v>579.1</v>
      </c>
      <c r="T66" s="109">
        <f>SUM(S66:S83)-S82</f>
        <v>8777.130000000001</v>
      </c>
      <c r="U66" s="109">
        <f>SUM(S66:S83)-S81</f>
        <v>8763.1700000000019</v>
      </c>
      <c r="V66" s="18"/>
      <c r="W66" s="18"/>
    </row>
    <row r="67" spans="1:23" x14ac:dyDescent="0.25">
      <c r="A67" s="112"/>
      <c r="B67" s="71" t="s">
        <v>42</v>
      </c>
      <c r="C67" s="55" t="s">
        <v>43</v>
      </c>
      <c r="D67" s="56">
        <v>394.99</v>
      </c>
      <c r="E67" s="128"/>
      <c r="F67" s="109"/>
      <c r="G67" s="56">
        <v>394.99</v>
      </c>
      <c r="H67" s="128"/>
      <c r="I67" s="114"/>
      <c r="J67" s="27">
        <v>477.49</v>
      </c>
      <c r="K67" s="128"/>
      <c r="L67" s="109"/>
      <c r="M67" s="27">
        <v>477.49</v>
      </c>
      <c r="N67" s="109"/>
      <c r="O67" s="109"/>
      <c r="P67" s="21">
        <v>414.74</v>
      </c>
      <c r="Q67" s="109"/>
      <c r="R67" s="109"/>
      <c r="S67" s="21">
        <v>414.74</v>
      </c>
      <c r="T67" s="109"/>
      <c r="U67" s="109"/>
    </row>
    <row r="68" spans="1:23" ht="30" x14ac:dyDescent="0.25">
      <c r="A68" s="112"/>
      <c r="B68" s="71" t="s">
        <v>22</v>
      </c>
      <c r="C68" s="55" t="s">
        <v>23</v>
      </c>
      <c r="D68" s="56">
        <v>1046.95</v>
      </c>
      <c r="E68" s="128"/>
      <c r="F68" s="109"/>
      <c r="G68" s="56">
        <v>1046.95</v>
      </c>
      <c r="H68" s="128"/>
      <c r="I68" s="114"/>
      <c r="J68" s="27">
        <v>1557.67</v>
      </c>
      <c r="K68" s="128"/>
      <c r="L68" s="109"/>
      <c r="M68" s="27">
        <v>1557.67</v>
      </c>
      <c r="N68" s="109"/>
      <c r="O68" s="109"/>
      <c r="P68" s="21">
        <v>1099.3</v>
      </c>
      <c r="Q68" s="109"/>
      <c r="R68" s="109"/>
      <c r="S68" s="21">
        <v>1099.3</v>
      </c>
      <c r="T68" s="109"/>
      <c r="U68" s="109"/>
    </row>
    <row r="69" spans="1:23" x14ac:dyDescent="0.25">
      <c r="A69" s="112"/>
      <c r="B69" s="71" t="s">
        <v>24</v>
      </c>
      <c r="C69" s="55" t="s">
        <v>25</v>
      </c>
      <c r="D69" s="56">
        <v>742.23</v>
      </c>
      <c r="E69" s="128"/>
      <c r="F69" s="109"/>
      <c r="G69" s="56">
        <v>742.23</v>
      </c>
      <c r="H69" s="128"/>
      <c r="I69" s="114"/>
      <c r="J69" s="27">
        <v>1033.73</v>
      </c>
      <c r="K69" s="128"/>
      <c r="L69" s="109"/>
      <c r="M69" s="27">
        <v>1033.73</v>
      </c>
      <c r="N69" s="109"/>
      <c r="O69" s="109"/>
      <c r="P69" s="21">
        <v>779.34</v>
      </c>
      <c r="Q69" s="109"/>
      <c r="R69" s="109"/>
      <c r="S69" s="21">
        <v>779.34</v>
      </c>
      <c r="T69" s="109"/>
      <c r="U69" s="109"/>
    </row>
    <row r="70" spans="1:23" x14ac:dyDescent="0.25">
      <c r="A70" s="112"/>
      <c r="B70" s="71" t="s">
        <v>28</v>
      </c>
      <c r="C70" s="55" t="s">
        <v>29</v>
      </c>
      <c r="D70" s="56">
        <v>835.46</v>
      </c>
      <c r="E70" s="128"/>
      <c r="F70" s="109"/>
      <c r="G70" s="56">
        <v>835.46</v>
      </c>
      <c r="H70" s="128"/>
      <c r="I70" s="114"/>
      <c r="J70" s="27">
        <v>1307.8800000000001</v>
      </c>
      <c r="K70" s="128"/>
      <c r="L70" s="109"/>
      <c r="M70" s="27">
        <v>1307.8800000000001</v>
      </c>
      <c r="N70" s="109"/>
      <c r="O70" s="109"/>
      <c r="P70" s="21">
        <v>877.23</v>
      </c>
      <c r="Q70" s="109"/>
      <c r="R70" s="109"/>
      <c r="S70" s="21">
        <v>877.23</v>
      </c>
      <c r="T70" s="109"/>
      <c r="U70" s="109"/>
    </row>
    <row r="71" spans="1:23" x14ac:dyDescent="0.25">
      <c r="A71" s="112"/>
      <c r="B71" s="71" t="s">
        <v>53</v>
      </c>
      <c r="C71" s="55" t="s">
        <v>54</v>
      </c>
      <c r="D71" s="56">
        <v>583.01</v>
      </c>
      <c r="E71" s="128"/>
      <c r="F71" s="109"/>
      <c r="G71" s="56">
        <v>583.01</v>
      </c>
      <c r="H71" s="128"/>
      <c r="I71" s="114"/>
      <c r="J71" s="27">
        <v>796.99</v>
      </c>
      <c r="K71" s="128"/>
      <c r="L71" s="109"/>
      <c r="M71" s="27">
        <v>796.99</v>
      </c>
      <c r="N71" s="109"/>
      <c r="O71" s="109"/>
      <c r="P71" s="21">
        <v>612.16</v>
      </c>
      <c r="Q71" s="109"/>
      <c r="R71" s="109"/>
      <c r="S71" s="21">
        <v>612.16</v>
      </c>
      <c r="T71" s="109"/>
      <c r="U71" s="109"/>
    </row>
    <row r="72" spans="1:23" ht="30" x14ac:dyDescent="0.25">
      <c r="A72" s="112"/>
      <c r="B72" s="71" t="s">
        <v>55</v>
      </c>
      <c r="C72" s="55" t="s">
        <v>56</v>
      </c>
      <c r="D72" s="56">
        <v>309.74</v>
      </c>
      <c r="E72" s="128"/>
      <c r="F72" s="109"/>
      <c r="G72" s="56">
        <v>309.74</v>
      </c>
      <c r="H72" s="128"/>
      <c r="I72" s="114"/>
      <c r="J72" s="27">
        <v>515.01</v>
      </c>
      <c r="K72" s="128"/>
      <c r="L72" s="109"/>
      <c r="M72" s="27">
        <v>515.01</v>
      </c>
      <c r="N72" s="109"/>
      <c r="O72" s="109"/>
      <c r="P72" s="21">
        <v>325.23</v>
      </c>
      <c r="Q72" s="109"/>
      <c r="R72" s="109"/>
      <c r="S72" s="21">
        <v>325.23</v>
      </c>
      <c r="T72" s="109"/>
      <c r="U72" s="109"/>
    </row>
    <row r="73" spans="1:23" ht="45" x14ac:dyDescent="0.25">
      <c r="A73" s="112"/>
      <c r="B73" s="71" t="s">
        <v>68</v>
      </c>
      <c r="C73" s="55" t="s">
        <v>69</v>
      </c>
      <c r="D73" s="56" t="s">
        <v>70</v>
      </c>
      <c r="E73" s="128"/>
      <c r="F73" s="109"/>
      <c r="G73" s="56">
        <v>352.96</v>
      </c>
      <c r="H73" s="128"/>
      <c r="I73" s="114"/>
      <c r="J73" s="27" t="s">
        <v>70</v>
      </c>
      <c r="K73" s="128"/>
      <c r="L73" s="109"/>
      <c r="M73" s="27">
        <v>437.81</v>
      </c>
      <c r="N73" s="109"/>
      <c r="O73" s="109"/>
      <c r="P73" s="56" t="s">
        <v>70</v>
      </c>
      <c r="Q73" s="109"/>
      <c r="R73" s="109"/>
      <c r="S73" s="21">
        <v>370.61</v>
      </c>
      <c r="T73" s="109"/>
      <c r="U73" s="109"/>
      <c r="V73" s="97"/>
    </row>
    <row r="74" spans="1:23" x14ac:dyDescent="0.25">
      <c r="A74" s="112"/>
      <c r="B74" s="71" t="s">
        <v>13</v>
      </c>
      <c r="C74" s="55" t="s">
        <v>14</v>
      </c>
      <c r="D74" s="56">
        <v>295.72000000000003</v>
      </c>
      <c r="E74" s="128"/>
      <c r="F74" s="109"/>
      <c r="G74" s="56">
        <v>295.72000000000003</v>
      </c>
      <c r="H74" s="128"/>
      <c r="I74" s="114"/>
      <c r="J74" s="27">
        <v>509.51</v>
      </c>
      <c r="K74" s="128"/>
      <c r="L74" s="109"/>
      <c r="M74" s="27">
        <v>509.51</v>
      </c>
      <c r="N74" s="109"/>
      <c r="O74" s="109"/>
      <c r="P74" s="21">
        <v>310.51</v>
      </c>
      <c r="Q74" s="109"/>
      <c r="R74" s="109"/>
      <c r="S74" s="21">
        <v>310.51</v>
      </c>
      <c r="T74" s="109"/>
      <c r="U74" s="109"/>
    </row>
    <row r="75" spans="1:23" x14ac:dyDescent="0.25">
      <c r="A75" s="112"/>
      <c r="B75" s="71" t="s">
        <v>36</v>
      </c>
      <c r="C75" s="55" t="s">
        <v>37</v>
      </c>
      <c r="D75" s="56">
        <v>368.76</v>
      </c>
      <c r="E75" s="128"/>
      <c r="F75" s="109"/>
      <c r="G75" s="56">
        <v>368.76</v>
      </c>
      <c r="H75" s="128"/>
      <c r="I75" s="114"/>
      <c r="J75" s="27">
        <v>645.27</v>
      </c>
      <c r="K75" s="128"/>
      <c r="L75" s="109"/>
      <c r="M75" s="27">
        <v>645.27</v>
      </c>
      <c r="N75" s="109"/>
      <c r="O75" s="109"/>
      <c r="P75" s="21">
        <v>387.2</v>
      </c>
      <c r="Q75" s="109"/>
      <c r="R75" s="109"/>
      <c r="S75" s="21">
        <v>387.2</v>
      </c>
      <c r="T75" s="109"/>
      <c r="U75" s="109"/>
    </row>
    <row r="76" spans="1:23" x14ac:dyDescent="0.25">
      <c r="A76" s="112"/>
      <c r="B76" s="71" t="s">
        <v>57</v>
      </c>
      <c r="C76" s="55" t="s">
        <v>58</v>
      </c>
      <c r="D76" s="56">
        <v>628.01</v>
      </c>
      <c r="E76" s="128"/>
      <c r="F76" s="109"/>
      <c r="G76" s="56">
        <v>628.01</v>
      </c>
      <c r="H76" s="128"/>
      <c r="I76" s="114"/>
      <c r="J76" s="27">
        <v>757.88</v>
      </c>
      <c r="K76" s="128"/>
      <c r="L76" s="109"/>
      <c r="M76" s="27">
        <v>757.88</v>
      </c>
      <c r="N76" s="109"/>
      <c r="O76" s="109"/>
      <c r="P76" s="21">
        <v>659.41</v>
      </c>
      <c r="Q76" s="109"/>
      <c r="R76" s="109"/>
      <c r="S76" s="21">
        <v>659.41</v>
      </c>
      <c r="T76" s="109"/>
      <c r="U76" s="109"/>
    </row>
    <row r="77" spans="1:23" x14ac:dyDescent="0.25">
      <c r="A77" s="112"/>
      <c r="B77" s="71" t="s">
        <v>20</v>
      </c>
      <c r="C77" s="55" t="s">
        <v>21</v>
      </c>
      <c r="D77" s="56">
        <v>269.42</v>
      </c>
      <c r="E77" s="128"/>
      <c r="F77" s="109"/>
      <c r="G77" s="56">
        <v>269.42</v>
      </c>
      <c r="H77" s="128"/>
      <c r="I77" s="114"/>
      <c r="J77" s="27">
        <v>486.43</v>
      </c>
      <c r="K77" s="128"/>
      <c r="L77" s="109"/>
      <c r="M77" s="27">
        <v>486.43</v>
      </c>
      <c r="N77" s="109"/>
      <c r="O77" s="109"/>
      <c r="P77" s="21">
        <v>282.89</v>
      </c>
      <c r="Q77" s="109"/>
      <c r="R77" s="109"/>
      <c r="S77" s="21">
        <v>282.89</v>
      </c>
      <c r="T77" s="109"/>
      <c r="U77" s="109"/>
    </row>
    <row r="78" spans="1:23" x14ac:dyDescent="0.25">
      <c r="A78" s="112"/>
      <c r="B78" s="71" t="s">
        <v>59</v>
      </c>
      <c r="C78" s="55" t="s">
        <v>60</v>
      </c>
      <c r="D78" s="56">
        <v>249.89</v>
      </c>
      <c r="E78" s="128"/>
      <c r="F78" s="109"/>
      <c r="G78" s="56">
        <v>249.89</v>
      </c>
      <c r="H78" s="128"/>
      <c r="I78" s="114"/>
      <c r="J78" s="27">
        <v>460.9</v>
      </c>
      <c r="K78" s="128"/>
      <c r="L78" s="109"/>
      <c r="M78" s="27">
        <v>460.9</v>
      </c>
      <c r="N78" s="109"/>
      <c r="O78" s="109"/>
      <c r="P78" s="21">
        <v>262.38</v>
      </c>
      <c r="Q78" s="109"/>
      <c r="R78" s="109"/>
      <c r="S78" s="21">
        <v>262.38</v>
      </c>
      <c r="T78" s="109"/>
      <c r="U78" s="109"/>
    </row>
    <row r="79" spans="1:23" x14ac:dyDescent="0.25">
      <c r="A79" s="112"/>
      <c r="B79" s="71" t="s">
        <v>71</v>
      </c>
      <c r="C79" s="55" t="s">
        <v>72</v>
      </c>
      <c r="D79" s="56">
        <v>772.35</v>
      </c>
      <c r="E79" s="128"/>
      <c r="F79" s="109"/>
      <c r="G79" s="56">
        <v>772.35</v>
      </c>
      <c r="H79" s="128"/>
      <c r="I79" s="114"/>
      <c r="J79" s="27">
        <v>997.55</v>
      </c>
      <c r="K79" s="128"/>
      <c r="L79" s="109"/>
      <c r="M79" s="27">
        <v>997.55</v>
      </c>
      <c r="N79" s="109"/>
      <c r="O79" s="109"/>
      <c r="P79" s="21">
        <v>810.97</v>
      </c>
      <c r="Q79" s="109"/>
      <c r="R79" s="109"/>
      <c r="S79" s="21">
        <v>810.97</v>
      </c>
      <c r="T79" s="109"/>
      <c r="U79" s="109"/>
    </row>
    <row r="80" spans="1:23" x14ac:dyDescent="0.25">
      <c r="A80" s="112"/>
      <c r="B80" s="71" t="s">
        <v>38</v>
      </c>
      <c r="C80" s="55" t="s">
        <v>39</v>
      </c>
      <c r="D80" s="56">
        <v>314.44</v>
      </c>
      <c r="E80" s="128"/>
      <c r="F80" s="109"/>
      <c r="G80" s="56">
        <v>314.44</v>
      </c>
      <c r="H80" s="128"/>
      <c r="I80" s="114"/>
      <c r="J80" s="27">
        <v>526.58000000000004</v>
      </c>
      <c r="K80" s="128"/>
      <c r="L80" s="109"/>
      <c r="M80" s="27">
        <v>526.58000000000004</v>
      </c>
      <c r="N80" s="109"/>
      <c r="O80" s="109"/>
      <c r="P80" s="21">
        <v>330.16</v>
      </c>
      <c r="Q80" s="109"/>
      <c r="R80" s="109"/>
      <c r="S80" s="21">
        <v>330.16</v>
      </c>
      <c r="T80" s="109"/>
      <c r="U80" s="109"/>
    </row>
    <row r="81" spans="1:23" ht="30" x14ac:dyDescent="0.25">
      <c r="A81" s="112"/>
      <c r="B81" s="71" t="s">
        <v>73</v>
      </c>
      <c r="C81" s="55" t="s">
        <v>74</v>
      </c>
      <c r="D81" s="56">
        <v>329.28</v>
      </c>
      <c r="E81" s="128"/>
      <c r="F81" s="109"/>
      <c r="G81" s="56">
        <v>329.28</v>
      </c>
      <c r="H81" s="128"/>
      <c r="I81" s="114"/>
      <c r="J81" s="27">
        <v>643.01</v>
      </c>
      <c r="K81" s="128"/>
      <c r="L81" s="109"/>
      <c r="M81" s="27">
        <v>643.01</v>
      </c>
      <c r="N81" s="109"/>
      <c r="O81" s="109"/>
      <c r="P81" s="57">
        <v>345.74</v>
      </c>
      <c r="Q81" s="109"/>
      <c r="R81" s="109"/>
      <c r="S81" s="57">
        <v>345.74</v>
      </c>
      <c r="T81" s="109"/>
      <c r="U81" s="109"/>
    </row>
    <row r="82" spans="1:23" ht="30" x14ac:dyDescent="0.25">
      <c r="A82" s="112"/>
      <c r="B82" s="71" t="s">
        <v>75</v>
      </c>
      <c r="C82" s="55" t="s">
        <v>76</v>
      </c>
      <c r="D82" s="56">
        <v>315.98</v>
      </c>
      <c r="E82" s="128"/>
      <c r="F82" s="109"/>
      <c r="G82" s="56">
        <v>315.98</v>
      </c>
      <c r="H82" s="128"/>
      <c r="I82" s="114"/>
      <c r="J82" s="27">
        <v>474.1</v>
      </c>
      <c r="K82" s="128"/>
      <c r="L82" s="109"/>
      <c r="M82" s="27">
        <v>474.1</v>
      </c>
      <c r="N82" s="109"/>
      <c r="O82" s="109"/>
      <c r="P82" s="57">
        <v>331.78</v>
      </c>
      <c r="Q82" s="109"/>
      <c r="R82" s="109"/>
      <c r="S82" s="57">
        <v>331.78</v>
      </c>
      <c r="T82" s="109"/>
      <c r="U82" s="109"/>
    </row>
    <row r="83" spans="1:23" ht="15.75" thickBot="1" x14ac:dyDescent="0.3">
      <c r="A83" s="112"/>
      <c r="B83" s="89" t="s">
        <v>18</v>
      </c>
      <c r="C83" s="58" t="s">
        <v>19</v>
      </c>
      <c r="D83" s="59">
        <v>314.44</v>
      </c>
      <c r="E83" s="128"/>
      <c r="F83" s="109"/>
      <c r="G83" s="59">
        <v>314.44</v>
      </c>
      <c r="H83" s="128"/>
      <c r="I83" s="114"/>
      <c r="J83" s="36">
        <v>537.42999999999995</v>
      </c>
      <c r="K83" s="128"/>
      <c r="L83" s="109"/>
      <c r="M83" s="36">
        <v>537.42999999999995</v>
      </c>
      <c r="N83" s="109"/>
      <c r="O83" s="109"/>
      <c r="P83" s="45">
        <v>330.16</v>
      </c>
      <c r="Q83" s="109"/>
      <c r="R83" s="109"/>
      <c r="S83" s="45">
        <v>330.16</v>
      </c>
      <c r="T83" s="109"/>
      <c r="U83" s="109"/>
    </row>
    <row r="84" spans="1:23" x14ac:dyDescent="0.25">
      <c r="A84" s="116" t="s">
        <v>77</v>
      </c>
      <c r="B84" s="68" t="s">
        <v>13</v>
      </c>
      <c r="C84" s="10" t="s">
        <v>14</v>
      </c>
      <c r="D84" s="11">
        <v>295.72000000000003</v>
      </c>
      <c r="E84" s="117">
        <f>SUM(D84:D87)</f>
        <v>1561.91</v>
      </c>
      <c r="F84" s="117">
        <f>SUM(D84:D87)</f>
        <v>1561.91</v>
      </c>
      <c r="G84" s="11">
        <v>295.72000000000003</v>
      </c>
      <c r="H84" s="117">
        <f>SUM(G84:G87)</f>
        <v>1561.91</v>
      </c>
      <c r="I84" s="117">
        <f>SUM(G84:G87)</f>
        <v>1561.91</v>
      </c>
      <c r="J84" s="12">
        <v>509.51</v>
      </c>
      <c r="K84" s="124">
        <f>SUM(J84:J87)</f>
        <v>2399.0899999999997</v>
      </c>
      <c r="L84" s="117">
        <f>SUM(J84:J87)</f>
        <v>2399.0899999999997</v>
      </c>
      <c r="M84" s="12">
        <v>509.51</v>
      </c>
      <c r="N84" s="124">
        <f>SUM(M84:M87)</f>
        <v>2399.0899999999997</v>
      </c>
      <c r="O84" s="117">
        <f>SUM(M84:M87)</f>
        <v>2399.0899999999997</v>
      </c>
      <c r="P84" s="12">
        <v>310.51</v>
      </c>
      <c r="Q84" s="124">
        <f>SUM(P84:P87)</f>
        <v>1640.0099999999998</v>
      </c>
      <c r="R84" s="111">
        <f>SUM(P84:P87)</f>
        <v>1640.0099999999998</v>
      </c>
      <c r="S84" s="12">
        <v>310.51</v>
      </c>
      <c r="T84" s="124">
        <f>SUM(S84:S87)</f>
        <v>1640.0099999999998</v>
      </c>
      <c r="U84" s="111">
        <f>SUM(S84:S87)</f>
        <v>1640.0099999999998</v>
      </c>
    </row>
    <row r="85" spans="1:23" x14ac:dyDescent="0.25">
      <c r="A85" s="112"/>
      <c r="B85" s="71" t="s">
        <v>36</v>
      </c>
      <c r="C85" s="19" t="s">
        <v>37</v>
      </c>
      <c r="D85" s="20">
        <v>368.76</v>
      </c>
      <c r="E85" s="114"/>
      <c r="F85" s="114"/>
      <c r="G85" s="20">
        <v>368.76</v>
      </c>
      <c r="H85" s="114"/>
      <c r="I85" s="114"/>
      <c r="J85" s="27">
        <v>645.27</v>
      </c>
      <c r="K85" s="122"/>
      <c r="L85" s="114"/>
      <c r="M85" s="27">
        <v>645.27</v>
      </c>
      <c r="N85" s="122"/>
      <c r="O85" s="114"/>
      <c r="P85" s="27">
        <v>387.2</v>
      </c>
      <c r="Q85" s="122"/>
      <c r="R85" s="109"/>
      <c r="S85" s="27">
        <v>387.2</v>
      </c>
      <c r="T85" s="122"/>
      <c r="U85" s="109"/>
    </row>
    <row r="86" spans="1:23" x14ac:dyDescent="0.25">
      <c r="A86" s="112"/>
      <c r="B86" s="71" t="s">
        <v>57</v>
      </c>
      <c r="C86" s="19" t="s">
        <v>58</v>
      </c>
      <c r="D86" s="20">
        <v>628.01</v>
      </c>
      <c r="E86" s="114"/>
      <c r="F86" s="114"/>
      <c r="G86" s="20">
        <v>628.01</v>
      </c>
      <c r="H86" s="114"/>
      <c r="I86" s="114"/>
      <c r="J86" s="27">
        <v>757.88</v>
      </c>
      <c r="K86" s="122"/>
      <c r="L86" s="114"/>
      <c r="M86" s="27">
        <v>757.88</v>
      </c>
      <c r="N86" s="122"/>
      <c r="O86" s="114"/>
      <c r="P86" s="27">
        <v>659.41</v>
      </c>
      <c r="Q86" s="122"/>
      <c r="R86" s="109"/>
      <c r="S86" s="27">
        <v>659.41</v>
      </c>
      <c r="T86" s="122"/>
      <c r="U86" s="109"/>
    </row>
    <row r="87" spans="1:23" ht="15.75" thickBot="1" x14ac:dyDescent="0.3">
      <c r="A87" s="113"/>
      <c r="B87" s="75" t="s">
        <v>20</v>
      </c>
      <c r="C87" s="13" t="s">
        <v>21</v>
      </c>
      <c r="D87" s="14">
        <v>269.42</v>
      </c>
      <c r="E87" s="115"/>
      <c r="F87" s="115"/>
      <c r="G87" s="14">
        <v>269.42</v>
      </c>
      <c r="H87" s="115"/>
      <c r="I87" s="115"/>
      <c r="J87" s="15">
        <v>486.43</v>
      </c>
      <c r="K87" s="123"/>
      <c r="L87" s="115"/>
      <c r="M87" s="15">
        <v>486.43</v>
      </c>
      <c r="N87" s="123"/>
      <c r="O87" s="115"/>
      <c r="P87" s="15">
        <v>282.89</v>
      </c>
      <c r="Q87" s="123"/>
      <c r="R87" s="110"/>
      <c r="S87" s="15">
        <v>282.89</v>
      </c>
      <c r="T87" s="123"/>
      <c r="U87" s="110"/>
    </row>
    <row r="88" spans="1:23" x14ac:dyDescent="0.25">
      <c r="A88" s="116" t="s">
        <v>78</v>
      </c>
      <c r="B88" s="68" t="s">
        <v>13</v>
      </c>
      <c r="C88" s="46" t="s">
        <v>14</v>
      </c>
      <c r="D88" s="12">
        <v>295.72000000000003</v>
      </c>
      <c r="E88" s="127">
        <f>SUM(D88:D89)</f>
        <v>923.73</v>
      </c>
      <c r="F88" s="111">
        <f>SUM(D88:D89)</f>
        <v>923.73</v>
      </c>
      <c r="G88" s="12">
        <v>295.72000000000003</v>
      </c>
      <c r="H88" s="127">
        <f>SUM(G88:G89)</f>
        <v>923.73</v>
      </c>
      <c r="I88" s="111">
        <f>SUM(G88:G89)</f>
        <v>923.73</v>
      </c>
      <c r="J88" s="11">
        <v>509.51</v>
      </c>
      <c r="K88" s="111">
        <f>SUM(J88:J89)</f>
        <v>1267.3899999999999</v>
      </c>
      <c r="L88" s="111">
        <f>SUM(J88:J89)</f>
        <v>1267.3899999999999</v>
      </c>
      <c r="M88" s="11">
        <v>509.51</v>
      </c>
      <c r="N88" s="111">
        <f>SUM(M88:M89)</f>
        <v>1267.3899999999999</v>
      </c>
      <c r="O88" s="111">
        <f>SUM(M88:M89)</f>
        <v>1267.3899999999999</v>
      </c>
      <c r="P88" s="26">
        <v>310.51</v>
      </c>
      <c r="Q88" s="111">
        <f>SUM(P88:P89)</f>
        <v>969.92</v>
      </c>
      <c r="R88" s="111">
        <f>SUM(P88:P89)</f>
        <v>969.92</v>
      </c>
      <c r="S88" s="26">
        <v>310.51</v>
      </c>
      <c r="T88" s="111">
        <f>SUM(S88:S89)</f>
        <v>969.92</v>
      </c>
      <c r="U88" s="111">
        <f>SUM(S88:S89)</f>
        <v>969.92</v>
      </c>
    </row>
    <row r="89" spans="1:23" ht="15.75" thickBot="1" x14ac:dyDescent="0.3">
      <c r="A89" s="112"/>
      <c r="B89" s="71" t="s">
        <v>57</v>
      </c>
      <c r="C89" s="47" t="s">
        <v>58</v>
      </c>
      <c r="D89" s="15">
        <v>628.01</v>
      </c>
      <c r="E89" s="135"/>
      <c r="F89" s="110"/>
      <c r="G89" s="15">
        <v>628.01</v>
      </c>
      <c r="H89" s="135"/>
      <c r="I89" s="110"/>
      <c r="J89" s="31">
        <v>757.88</v>
      </c>
      <c r="K89" s="110"/>
      <c r="L89" s="110"/>
      <c r="M89" s="31">
        <v>757.88</v>
      </c>
      <c r="N89" s="110"/>
      <c r="O89" s="110"/>
      <c r="P89" s="52">
        <v>659.41</v>
      </c>
      <c r="Q89" s="110"/>
      <c r="R89" s="110"/>
      <c r="S89" s="52">
        <v>659.41</v>
      </c>
      <c r="T89" s="110"/>
      <c r="U89" s="110"/>
    </row>
    <row r="90" spans="1:23" x14ac:dyDescent="0.25">
      <c r="A90" s="133" t="s">
        <v>79</v>
      </c>
      <c r="B90" s="68" t="s">
        <v>13</v>
      </c>
      <c r="C90" s="10" t="s">
        <v>14</v>
      </c>
      <c r="D90" s="12">
        <v>295.72000000000003</v>
      </c>
      <c r="E90" s="111">
        <f>SUM(D90:D91)</f>
        <v>923.73</v>
      </c>
      <c r="F90" s="111">
        <f>SUM(D90:D91)</f>
        <v>923.73</v>
      </c>
      <c r="G90" s="12">
        <v>295.72000000000003</v>
      </c>
      <c r="H90" s="111">
        <f>SUM(G90:G91)</f>
        <v>923.73</v>
      </c>
      <c r="I90" s="111">
        <f>SUM(G90:G91)</f>
        <v>923.73</v>
      </c>
      <c r="J90" s="12">
        <v>509.51</v>
      </c>
      <c r="K90" s="111">
        <f>SUM(J90:J91)</f>
        <v>1267.3899999999999</v>
      </c>
      <c r="L90" s="111">
        <f>SUM(J90:J91)</f>
        <v>1267.3899999999999</v>
      </c>
      <c r="M90" s="12">
        <v>509.51</v>
      </c>
      <c r="N90" s="111">
        <f>SUM(M90:M91)</f>
        <v>1267.3899999999999</v>
      </c>
      <c r="O90" s="111">
        <f>SUM(M90:M91)</f>
        <v>1267.3899999999999</v>
      </c>
      <c r="P90" s="12">
        <v>310.51</v>
      </c>
      <c r="Q90" s="111">
        <f>SUM(P90:P91)</f>
        <v>969.92</v>
      </c>
      <c r="R90" s="111">
        <f>SUM(P90:P91)</f>
        <v>969.92</v>
      </c>
      <c r="S90" s="12">
        <v>310.51</v>
      </c>
      <c r="T90" s="111">
        <f>SUM(S90:S91)</f>
        <v>969.92</v>
      </c>
      <c r="U90" s="111">
        <f>SUM(S90:S91)</f>
        <v>969.92</v>
      </c>
    </row>
    <row r="91" spans="1:23" ht="15.75" thickBot="1" x14ac:dyDescent="0.3">
      <c r="A91" s="134"/>
      <c r="B91" s="75" t="s">
        <v>57</v>
      </c>
      <c r="C91" s="13" t="s">
        <v>58</v>
      </c>
      <c r="D91" s="15">
        <v>628.01</v>
      </c>
      <c r="E91" s="110"/>
      <c r="F91" s="110"/>
      <c r="G91" s="15">
        <v>628.01</v>
      </c>
      <c r="H91" s="110"/>
      <c r="I91" s="110"/>
      <c r="J91" s="15">
        <v>757.88</v>
      </c>
      <c r="K91" s="110"/>
      <c r="L91" s="110"/>
      <c r="M91" s="15">
        <v>757.88</v>
      </c>
      <c r="N91" s="110"/>
      <c r="O91" s="110"/>
      <c r="P91" s="15">
        <v>659.41</v>
      </c>
      <c r="Q91" s="110"/>
      <c r="R91" s="110"/>
      <c r="S91" s="15">
        <v>659.41</v>
      </c>
      <c r="T91" s="110"/>
      <c r="U91" s="110"/>
    </row>
    <row r="92" spans="1:23" x14ac:dyDescent="0.25">
      <c r="A92" s="116" t="s">
        <v>80</v>
      </c>
      <c r="B92" s="68" t="s">
        <v>57</v>
      </c>
      <c r="C92" s="10" t="s">
        <v>58</v>
      </c>
      <c r="D92" s="12">
        <v>628.01</v>
      </c>
      <c r="E92" s="127">
        <f>SUM(D92:D99)</f>
        <v>3595.21</v>
      </c>
      <c r="F92" s="111">
        <f>SUM(D92:D99)</f>
        <v>3595.21</v>
      </c>
      <c r="G92" s="12">
        <v>628.01</v>
      </c>
      <c r="H92" s="127">
        <f>SUM(G92:G100)</f>
        <v>3948.17</v>
      </c>
      <c r="I92" s="117">
        <f>SUM(G92:G100)</f>
        <v>3948.17</v>
      </c>
      <c r="J92" s="12">
        <v>757.88</v>
      </c>
      <c r="K92" s="127">
        <f>SUM(J92:J99)</f>
        <v>5105.3099999999995</v>
      </c>
      <c r="L92" s="111">
        <f>SUM(J92:J99)</f>
        <v>5105.3099999999995</v>
      </c>
      <c r="M92" s="11">
        <v>757.88</v>
      </c>
      <c r="N92" s="111">
        <f>SUM(M92:M100)</f>
        <v>5543.12</v>
      </c>
      <c r="O92" s="111">
        <f>SUM(M92:M100)</f>
        <v>5543.12</v>
      </c>
      <c r="P92" s="12">
        <v>659.41</v>
      </c>
      <c r="Q92" s="111">
        <f>SUM(P92:P99)</f>
        <v>3774.9800000000005</v>
      </c>
      <c r="R92" s="111">
        <f>SUM(P92:P99)</f>
        <v>3774.9800000000005</v>
      </c>
      <c r="S92" s="12">
        <v>659.41</v>
      </c>
      <c r="T92" s="111">
        <f>SUM(S92:S100)</f>
        <v>4145.59</v>
      </c>
      <c r="U92" s="111">
        <f>SUM(S92:S100)</f>
        <v>4145.59</v>
      </c>
      <c r="V92" s="18"/>
      <c r="W92" s="18"/>
    </row>
    <row r="93" spans="1:23" x14ac:dyDescent="0.25">
      <c r="A93" s="112"/>
      <c r="B93" s="71" t="s">
        <v>36</v>
      </c>
      <c r="C93" s="19" t="s">
        <v>37</v>
      </c>
      <c r="D93" s="27">
        <v>368.76</v>
      </c>
      <c r="E93" s="128"/>
      <c r="F93" s="109"/>
      <c r="G93" s="27">
        <v>368.76</v>
      </c>
      <c r="H93" s="128"/>
      <c r="I93" s="114"/>
      <c r="J93" s="27">
        <v>645.27</v>
      </c>
      <c r="K93" s="128"/>
      <c r="L93" s="109"/>
      <c r="M93" s="20">
        <v>645.27</v>
      </c>
      <c r="N93" s="109"/>
      <c r="O93" s="109"/>
      <c r="P93" s="27">
        <v>387.2</v>
      </c>
      <c r="Q93" s="109"/>
      <c r="R93" s="109"/>
      <c r="S93" s="27">
        <v>387.2</v>
      </c>
      <c r="T93" s="109"/>
      <c r="U93" s="109"/>
    </row>
    <row r="94" spans="1:23" x14ac:dyDescent="0.25">
      <c r="A94" s="112"/>
      <c r="B94" s="71" t="s">
        <v>20</v>
      </c>
      <c r="C94" s="19" t="s">
        <v>21</v>
      </c>
      <c r="D94" s="27">
        <v>269.42</v>
      </c>
      <c r="E94" s="128"/>
      <c r="F94" s="109"/>
      <c r="G94" s="27">
        <v>269.42</v>
      </c>
      <c r="H94" s="128"/>
      <c r="I94" s="114"/>
      <c r="J94" s="27">
        <v>486.43</v>
      </c>
      <c r="K94" s="128"/>
      <c r="L94" s="109"/>
      <c r="M94" s="20">
        <v>486.43</v>
      </c>
      <c r="N94" s="109"/>
      <c r="O94" s="109"/>
      <c r="P94" s="27">
        <v>282.89</v>
      </c>
      <c r="Q94" s="109"/>
      <c r="R94" s="109"/>
      <c r="S94" s="27">
        <v>282.89</v>
      </c>
      <c r="T94" s="109"/>
      <c r="U94" s="109"/>
    </row>
    <row r="95" spans="1:23" x14ac:dyDescent="0.25">
      <c r="A95" s="112"/>
      <c r="B95" s="71" t="s">
        <v>13</v>
      </c>
      <c r="C95" s="19" t="s">
        <v>14</v>
      </c>
      <c r="D95" s="27">
        <v>295.72000000000003</v>
      </c>
      <c r="E95" s="128"/>
      <c r="F95" s="109"/>
      <c r="G95" s="27">
        <v>295.72000000000003</v>
      </c>
      <c r="H95" s="128"/>
      <c r="I95" s="114"/>
      <c r="J95" s="27">
        <v>509.51</v>
      </c>
      <c r="K95" s="128"/>
      <c r="L95" s="109"/>
      <c r="M95" s="20">
        <v>509.51</v>
      </c>
      <c r="N95" s="109"/>
      <c r="O95" s="109"/>
      <c r="P95" s="27">
        <v>310.51</v>
      </c>
      <c r="Q95" s="109"/>
      <c r="R95" s="109"/>
      <c r="S95" s="27">
        <v>310.51</v>
      </c>
      <c r="T95" s="109"/>
      <c r="U95" s="109"/>
    </row>
    <row r="96" spans="1:23" x14ac:dyDescent="0.25">
      <c r="A96" s="112"/>
      <c r="B96" s="71" t="s">
        <v>18</v>
      </c>
      <c r="C96" s="19" t="s">
        <v>19</v>
      </c>
      <c r="D96" s="27">
        <v>314.44</v>
      </c>
      <c r="E96" s="128"/>
      <c r="F96" s="109"/>
      <c r="G96" s="27">
        <v>314.44</v>
      </c>
      <c r="H96" s="128"/>
      <c r="I96" s="114"/>
      <c r="J96" s="27">
        <v>537.42999999999995</v>
      </c>
      <c r="K96" s="128"/>
      <c r="L96" s="109"/>
      <c r="M96" s="20">
        <v>537.42999999999995</v>
      </c>
      <c r="N96" s="109"/>
      <c r="O96" s="109"/>
      <c r="P96" s="27">
        <v>330.16</v>
      </c>
      <c r="Q96" s="109"/>
      <c r="R96" s="109"/>
      <c r="S96" s="27">
        <v>330.16</v>
      </c>
      <c r="T96" s="109"/>
      <c r="U96" s="109"/>
    </row>
    <row r="97" spans="1:21" x14ac:dyDescent="0.25">
      <c r="A97" s="112"/>
      <c r="B97" s="71" t="s">
        <v>71</v>
      </c>
      <c r="C97" s="19" t="s">
        <v>72</v>
      </c>
      <c r="D97" s="27">
        <v>772.35</v>
      </c>
      <c r="E97" s="128"/>
      <c r="F97" s="109"/>
      <c r="G97" s="27">
        <v>772.35</v>
      </c>
      <c r="H97" s="128"/>
      <c r="I97" s="114"/>
      <c r="J97" s="27">
        <v>997.55</v>
      </c>
      <c r="K97" s="128"/>
      <c r="L97" s="109"/>
      <c r="M97" s="20">
        <v>997.55</v>
      </c>
      <c r="N97" s="109"/>
      <c r="O97" s="109"/>
      <c r="P97" s="27">
        <v>810.97</v>
      </c>
      <c r="Q97" s="109"/>
      <c r="R97" s="109"/>
      <c r="S97" s="27">
        <v>810.97</v>
      </c>
      <c r="T97" s="109"/>
      <c r="U97" s="109"/>
    </row>
    <row r="98" spans="1:21" x14ac:dyDescent="0.25">
      <c r="A98" s="112"/>
      <c r="B98" s="71" t="s">
        <v>40</v>
      </c>
      <c r="C98" s="19" t="s">
        <v>41</v>
      </c>
      <c r="D98" s="27">
        <v>551.52</v>
      </c>
      <c r="E98" s="128"/>
      <c r="F98" s="109"/>
      <c r="G98" s="27">
        <v>551.52</v>
      </c>
      <c r="H98" s="128"/>
      <c r="I98" s="114"/>
      <c r="J98" s="27">
        <v>693.75</v>
      </c>
      <c r="K98" s="128"/>
      <c r="L98" s="109"/>
      <c r="M98" s="20">
        <v>693.75</v>
      </c>
      <c r="N98" s="109"/>
      <c r="O98" s="109"/>
      <c r="P98" s="27">
        <v>579.1</v>
      </c>
      <c r="Q98" s="109"/>
      <c r="R98" s="109"/>
      <c r="S98" s="27">
        <v>579.1</v>
      </c>
      <c r="T98" s="109"/>
      <c r="U98" s="109"/>
    </row>
    <row r="99" spans="1:21" x14ac:dyDescent="0.25">
      <c r="A99" s="112"/>
      <c r="B99" s="71" t="s">
        <v>42</v>
      </c>
      <c r="C99" s="19" t="s">
        <v>43</v>
      </c>
      <c r="D99" s="27">
        <v>394.99</v>
      </c>
      <c r="E99" s="128"/>
      <c r="F99" s="109"/>
      <c r="G99" s="27">
        <v>394.99</v>
      </c>
      <c r="H99" s="128"/>
      <c r="I99" s="114"/>
      <c r="J99" s="27">
        <v>477.49</v>
      </c>
      <c r="K99" s="128"/>
      <c r="L99" s="109"/>
      <c r="M99" s="20">
        <v>477.49</v>
      </c>
      <c r="N99" s="109"/>
      <c r="O99" s="109"/>
      <c r="P99" s="27">
        <v>414.74</v>
      </c>
      <c r="Q99" s="109"/>
      <c r="R99" s="109"/>
      <c r="S99" s="27">
        <v>414.74</v>
      </c>
      <c r="T99" s="109"/>
      <c r="U99" s="109"/>
    </row>
    <row r="100" spans="1:21" ht="45.75" thickBot="1" x14ac:dyDescent="0.3">
      <c r="A100" s="113"/>
      <c r="B100" s="75" t="s">
        <v>68</v>
      </c>
      <c r="C100" s="13" t="s">
        <v>69</v>
      </c>
      <c r="D100" s="15" t="s">
        <v>70</v>
      </c>
      <c r="E100" s="135"/>
      <c r="F100" s="110"/>
      <c r="G100" s="15">
        <v>352.96</v>
      </c>
      <c r="H100" s="135"/>
      <c r="I100" s="115"/>
      <c r="J100" s="15" t="s">
        <v>70</v>
      </c>
      <c r="K100" s="135"/>
      <c r="L100" s="110"/>
      <c r="M100" s="14">
        <v>437.81</v>
      </c>
      <c r="N100" s="110"/>
      <c r="O100" s="110"/>
      <c r="P100" s="15" t="s">
        <v>70</v>
      </c>
      <c r="Q100" s="110"/>
      <c r="R100" s="110"/>
      <c r="S100" s="15">
        <v>370.61</v>
      </c>
      <c r="T100" s="110"/>
      <c r="U100" s="110"/>
    </row>
    <row r="101" spans="1:21" x14ac:dyDescent="0.25">
      <c r="A101" s="133" t="s">
        <v>81</v>
      </c>
      <c r="B101" s="98" t="s">
        <v>13</v>
      </c>
      <c r="C101" s="39" t="s">
        <v>14</v>
      </c>
      <c r="D101" s="12">
        <v>295.72000000000003</v>
      </c>
      <c r="E101" s="131">
        <f>SUM(D101:D102)</f>
        <v>923.73</v>
      </c>
      <c r="F101" s="125">
        <f>SUM(D101:D102)</f>
        <v>923.73</v>
      </c>
      <c r="G101" s="12">
        <v>295.72000000000003</v>
      </c>
      <c r="H101" s="131">
        <f>SUM(G101:G102)</f>
        <v>923.73</v>
      </c>
      <c r="I101" s="129">
        <f>SUM(G101:G102)</f>
        <v>923.73</v>
      </c>
      <c r="J101" s="12">
        <v>509.51</v>
      </c>
      <c r="K101" s="131">
        <f>SUM(J101:J102)</f>
        <v>1267.3899999999999</v>
      </c>
      <c r="L101" s="129">
        <f>SUM(J101:J102)</f>
        <v>1267.3899999999999</v>
      </c>
      <c r="M101" s="12">
        <v>509.51</v>
      </c>
      <c r="N101" s="131">
        <f>SUM(M101:M102)</f>
        <v>1267.3899999999999</v>
      </c>
      <c r="O101" s="129">
        <f>SUM(M101:M102)</f>
        <v>1267.3899999999999</v>
      </c>
      <c r="P101" s="12">
        <v>310.51</v>
      </c>
      <c r="Q101" s="131">
        <f>SUM(P101:P102)</f>
        <v>969.92</v>
      </c>
      <c r="R101" s="125">
        <f>SUM(P101:P102)</f>
        <v>969.92</v>
      </c>
      <c r="S101" s="12">
        <v>310.51</v>
      </c>
      <c r="T101" s="131">
        <f>SUM(S101:S102)</f>
        <v>969.92</v>
      </c>
      <c r="U101" s="125">
        <f>SUM(S101:S102)</f>
        <v>969.92</v>
      </c>
    </row>
    <row r="102" spans="1:21" ht="15.75" thickBot="1" x14ac:dyDescent="0.3">
      <c r="A102" s="134"/>
      <c r="B102" s="99" t="s">
        <v>57</v>
      </c>
      <c r="C102" s="40" t="s">
        <v>58</v>
      </c>
      <c r="D102" s="15">
        <v>628.01</v>
      </c>
      <c r="E102" s="132"/>
      <c r="F102" s="126"/>
      <c r="G102" s="15">
        <v>628.01</v>
      </c>
      <c r="H102" s="132"/>
      <c r="I102" s="130"/>
      <c r="J102" s="15">
        <v>757.88</v>
      </c>
      <c r="K102" s="132"/>
      <c r="L102" s="130"/>
      <c r="M102" s="15">
        <v>757.88</v>
      </c>
      <c r="N102" s="132"/>
      <c r="O102" s="130"/>
      <c r="P102" s="15">
        <v>659.41</v>
      </c>
      <c r="Q102" s="132"/>
      <c r="R102" s="126"/>
      <c r="S102" s="15">
        <v>659.41</v>
      </c>
      <c r="T102" s="132"/>
      <c r="U102" s="126"/>
    </row>
    <row r="103" spans="1:21" x14ac:dyDescent="0.25">
      <c r="A103" s="116" t="s">
        <v>82</v>
      </c>
      <c r="B103" s="78" t="s">
        <v>13</v>
      </c>
      <c r="C103" s="41" t="s">
        <v>14</v>
      </c>
      <c r="D103" s="42">
        <v>295.72000000000003</v>
      </c>
      <c r="E103" s="127">
        <f>SUM(D103:D105)</f>
        <v>1238.17</v>
      </c>
      <c r="F103" s="111">
        <f>SUM(D103:D105)</f>
        <v>1238.17</v>
      </c>
      <c r="G103" s="42">
        <v>295.72000000000003</v>
      </c>
      <c r="H103" s="127">
        <f>SUM(G103:G105)</f>
        <v>1238.17</v>
      </c>
      <c r="I103" s="111">
        <f>SUM(G103:G105)</f>
        <v>1238.17</v>
      </c>
      <c r="J103" s="43">
        <v>509.51</v>
      </c>
      <c r="K103" s="111">
        <f>SUM(J103:J105)</f>
        <v>1793.9699999999998</v>
      </c>
      <c r="L103" s="111">
        <f>SUM(J103:J105)</f>
        <v>1793.9699999999998</v>
      </c>
      <c r="M103" s="43">
        <v>509.51</v>
      </c>
      <c r="N103" s="111">
        <f>SUM(M103:M105)</f>
        <v>1793.9699999999998</v>
      </c>
      <c r="O103" s="111">
        <f>SUM(M103:M105)</f>
        <v>1793.9699999999998</v>
      </c>
      <c r="P103" s="17">
        <v>310.51</v>
      </c>
      <c r="Q103" s="111">
        <f>SUM(P103:P105)</f>
        <v>1300.08</v>
      </c>
      <c r="R103" s="111">
        <f>SUM(P103:P105)</f>
        <v>1300.08</v>
      </c>
      <c r="S103" s="17">
        <v>310.51</v>
      </c>
      <c r="T103" s="111">
        <f>SUM(S103:S105)</f>
        <v>1300.08</v>
      </c>
      <c r="U103" s="111">
        <f>SUM(S103:S105)</f>
        <v>1300.08</v>
      </c>
    </row>
    <row r="104" spans="1:21" x14ac:dyDescent="0.25">
      <c r="A104" s="112"/>
      <c r="B104" s="71" t="s">
        <v>57</v>
      </c>
      <c r="C104" s="19" t="s">
        <v>58</v>
      </c>
      <c r="D104" s="27">
        <v>628.01</v>
      </c>
      <c r="E104" s="128"/>
      <c r="F104" s="109"/>
      <c r="G104" s="27">
        <v>628.01</v>
      </c>
      <c r="H104" s="128"/>
      <c r="I104" s="109"/>
      <c r="J104" s="20">
        <v>757.88</v>
      </c>
      <c r="K104" s="109"/>
      <c r="L104" s="109"/>
      <c r="M104" s="20">
        <v>757.88</v>
      </c>
      <c r="N104" s="109"/>
      <c r="O104" s="109"/>
      <c r="P104" s="21">
        <v>659.41</v>
      </c>
      <c r="Q104" s="109"/>
      <c r="R104" s="109"/>
      <c r="S104" s="21">
        <v>659.41</v>
      </c>
      <c r="T104" s="109"/>
      <c r="U104" s="109"/>
    </row>
    <row r="105" spans="1:21" ht="15.75" thickBot="1" x14ac:dyDescent="0.3">
      <c r="A105" s="112"/>
      <c r="B105" s="89" t="s">
        <v>38</v>
      </c>
      <c r="C105" s="35" t="s">
        <v>39</v>
      </c>
      <c r="D105" s="27">
        <v>314.44</v>
      </c>
      <c r="E105" s="128"/>
      <c r="F105" s="109"/>
      <c r="G105" s="27">
        <v>314.44</v>
      </c>
      <c r="H105" s="128"/>
      <c r="I105" s="109"/>
      <c r="J105" s="20">
        <v>526.58000000000004</v>
      </c>
      <c r="K105" s="109"/>
      <c r="L105" s="109"/>
      <c r="M105" s="20">
        <v>526.58000000000004</v>
      </c>
      <c r="N105" s="109"/>
      <c r="O105" s="109"/>
      <c r="P105" s="21">
        <v>330.16</v>
      </c>
      <c r="Q105" s="109"/>
      <c r="R105" s="109"/>
      <c r="S105" s="21">
        <v>330.16</v>
      </c>
      <c r="T105" s="109"/>
      <c r="U105" s="109"/>
    </row>
    <row r="106" spans="1:21" x14ac:dyDescent="0.25">
      <c r="A106" s="116" t="s">
        <v>83</v>
      </c>
      <c r="B106" s="68" t="s">
        <v>13</v>
      </c>
      <c r="C106" s="46" t="s">
        <v>14</v>
      </c>
      <c r="D106" s="12">
        <v>295.72000000000003</v>
      </c>
      <c r="E106" s="124">
        <f>SUM(D106:D110)-D109</f>
        <v>1522.43</v>
      </c>
      <c r="F106" s="111">
        <f>SUM(D106:D110)-D108</f>
        <v>1509.13</v>
      </c>
      <c r="G106" s="12">
        <v>295.72000000000003</v>
      </c>
      <c r="H106" s="124">
        <f>SUM(G106:G110)-G109</f>
        <v>1522.43</v>
      </c>
      <c r="I106" s="117">
        <f>SUM(G106:G110)-G108</f>
        <v>1509.13</v>
      </c>
      <c r="J106" s="12">
        <v>509.51</v>
      </c>
      <c r="K106" s="124">
        <f>SUM(J106:J110)-J109</f>
        <v>2396.83</v>
      </c>
      <c r="L106" s="117">
        <f>SUM(J106:J110)-J108</f>
        <v>2227.92</v>
      </c>
      <c r="M106" s="12">
        <v>509.51</v>
      </c>
      <c r="N106" s="124">
        <f>SUM(M106:M110)-M109</f>
        <v>2396.83</v>
      </c>
      <c r="O106" s="117">
        <f>SUM(M106:M110)-M108</f>
        <v>2227.92</v>
      </c>
      <c r="P106" s="12">
        <v>310.51</v>
      </c>
      <c r="Q106" s="124">
        <f>SUM(P106:P110)-P109</f>
        <v>1598.55</v>
      </c>
      <c r="R106" s="111">
        <f>SUM(P106:P110)-P108</f>
        <v>1584.59</v>
      </c>
      <c r="S106" s="12">
        <v>310.51</v>
      </c>
      <c r="T106" s="124">
        <f>SUM(S106:S110)-S109</f>
        <v>1598.55</v>
      </c>
      <c r="U106" s="111">
        <f>SUM(S106:S110)-S108</f>
        <v>1584.59</v>
      </c>
    </row>
    <row r="107" spans="1:21" x14ac:dyDescent="0.25">
      <c r="A107" s="112"/>
      <c r="B107" s="71" t="s">
        <v>57</v>
      </c>
      <c r="C107" s="60" t="s">
        <v>58</v>
      </c>
      <c r="D107" s="27">
        <v>628.01</v>
      </c>
      <c r="E107" s="122"/>
      <c r="F107" s="109"/>
      <c r="G107" s="27">
        <v>628.01</v>
      </c>
      <c r="H107" s="122"/>
      <c r="I107" s="114"/>
      <c r="J107" s="27">
        <v>757.88</v>
      </c>
      <c r="K107" s="122"/>
      <c r="L107" s="114"/>
      <c r="M107" s="27">
        <v>757.88</v>
      </c>
      <c r="N107" s="122"/>
      <c r="O107" s="114"/>
      <c r="P107" s="27">
        <v>659.41</v>
      </c>
      <c r="Q107" s="122"/>
      <c r="R107" s="109"/>
      <c r="S107" s="27">
        <v>659.41</v>
      </c>
      <c r="T107" s="122"/>
      <c r="U107" s="109"/>
    </row>
    <row r="108" spans="1:21" ht="30" x14ac:dyDescent="0.25">
      <c r="A108" s="112"/>
      <c r="B108" s="71" t="s">
        <v>73</v>
      </c>
      <c r="C108" s="60" t="s">
        <v>74</v>
      </c>
      <c r="D108" s="27">
        <v>329.28</v>
      </c>
      <c r="E108" s="122"/>
      <c r="F108" s="109"/>
      <c r="G108" s="27">
        <v>329.28</v>
      </c>
      <c r="H108" s="122"/>
      <c r="I108" s="114"/>
      <c r="J108" s="27">
        <v>643.01</v>
      </c>
      <c r="K108" s="122"/>
      <c r="L108" s="114"/>
      <c r="M108" s="27">
        <v>643.01</v>
      </c>
      <c r="N108" s="122"/>
      <c r="O108" s="114"/>
      <c r="P108" s="27">
        <v>345.74</v>
      </c>
      <c r="Q108" s="122"/>
      <c r="R108" s="109"/>
      <c r="S108" s="27">
        <v>345.74</v>
      </c>
      <c r="T108" s="122"/>
      <c r="U108" s="109"/>
    </row>
    <row r="109" spans="1:21" ht="30" x14ac:dyDescent="0.25">
      <c r="A109" s="112"/>
      <c r="B109" s="71" t="s">
        <v>75</v>
      </c>
      <c r="C109" s="60" t="s">
        <v>76</v>
      </c>
      <c r="D109" s="27">
        <v>315.98</v>
      </c>
      <c r="E109" s="122"/>
      <c r="F109" s="109"/>
      <c r="G109" s="27">
        <v>315.98</v>
      </c>
      <c r="H109" s="122"/>
      <c r="I109" s="114"/>
      <c r="J109" s="27">
        <v>474.1</v>
      </c>
      <c r="K109" s="122"/>
      <c r="L109" s="114"/>
      <c r="M109" s="27">
        <v>474.1</v>
      </c>
      <c r="N109" s="122"/>
      <c r="O109" s="114"/>
      <c r="P109" s="27">
        <v>331.78</v>
      </c>
      <c r="Q109" s="122"/>
      <c r="R109" s="109"/>
      <c r="S109" s="27">
        <v>331.78</v>
      </c>
      <c r="T109" s="122"/>
      <c r="U109" s="109"/>
    </row>
    <row r="110" spans="1:21" ht="15.75" thickBot="1" x14ac:dyDescent="0.3">
      <c r="A110" s="113"/>
      <c r="B110" s="75" t="s">
        <v>20</v>
      </c>
      <c r="C110" s="47" t="s">
        <v>21</v>
      </c>
      <c r="D110" s="15">
        <v>269.42</v>
      </c>
      <c r="E110" s="123"/>
      <c r="F110" s="110"/>
      <c r="G110" s="15">
        <v>269.42</v>
      </c>
      <c r="H110" s="123"/>
      <c r="I110" s="115"/>
      <c r="J110" s="15">
        <v>486.43</v>
      </c>
      <c r="K110" s="123"/>
      <c r="L110" s="115"/>
      <c r="M110" s="15">
        <v>486.43</v>
      </c>
      <c r="N110" s="123"/>
      <c r="O110" s="115"/>
      <c r="P110" s="15">
        <v>282.89</v>
      </c>
      <c r="Q110" s="123"/>
      <c r="R110" s="110"/>
      <c r="S110" s="15">
        <v>282.89</v>
      </c>
      <c r="T110" s="123"/>
      <c r="U110" s="110"/>
    </row>
    <row r="111" spans="1:21" ht="30" x14ac:dyDescent="0.25">
      <c r="A111" s="120" t="s">
        <v>84</v>
      </c>
      <c r="B111" s="100" t="s">
        <v>73</v>
      </c>
      <c r="C111" s="61" t="s">
        <v>74</v>
      </c>
      <c r="D111" s="43">
        <v>329.28</v>
      </c>
      <c r="E111" s="109">
        <f>SUM(D111:D115)-D112</f>
        <v>1567.45</v>
      </c>
      <c r="F111" s="114">
        <f>SUM(D111:D115)-D111</f>
        <v>1554.15</v>
      </c>
      <c r="G111" s="43">
        <v>329.28</v>
      </c>
      <c r="H111" s="109">
        <f>SUM(G111:G115)-G112</f>
        <v>1567.45</v>
      </c>
      <c r="I111" s="114">
        <f>SUM(G111:G115)-G111</f>
        <v>1554.15</v>
      </c>
      <c r="J111" s="62">
        <v>643.01</v>
      </c>
      <c r="K111" s="122">
        <f>SUM(J111:J115)-J112</f>
        <v>2447.8300000000004</v>
      </c>
      <c r="L111" s="114">
        <f>SUM(J111:J115)-J111</f>
        <v>2278.92</v>
      </c>
      <c r="M111" s="62">
        <v>643.01</v>
      </c>
      <c r="N111" s="122">
        <f>SUM(M111:M115)-M112</f>
        <v>2447.8300000000004</v>
      </c>
      <c r="O111" s="114">
        <f>SUM(M111:M115)-M111</f>
        <v>2278.92</v>
      </c>
      <c r="P111" s="63">
        <v>345.74</v>
      </c>
      <c r="Q111" s="109">
        <f>SUM(P111:P115)-P112</f>
        <v>1645.82</v>
      </c>
      <c r="R111" s="109">
        <f>SUM(P111:P115)-P111</f>
        <v>1631.86</v>
      </c>
      <c r="S111" s="63">
        <v>345.74</v>
      </c>
      <c r="T111" s="109">
        <f>SUM(S111:S115)-S112</f>
        <v>1645.82</v>
      </c>
      <c r="U111" s="109">
        <f>SUM(S111:S115)-S111</f>
        <v>1631.86</v>
      </c>
    </row>
    <row r="112" spans="1:21" ht="30" x14ac:dyDescent="0.25">
      <c r="A112" s="120"/>
      <c r="B112" s="101" t="s">
        <v>75</v>
      </c>
      <c r="C112" s="60" t="s">
        <v>76</v>
      </c>
      <c r="D112" s="20">
        <v>315.98</v>
      </c>
      <c r="E112" s="109"/>
      <c r="F112" s="114"/>
      <c r="G112" s="20">
        <v>315.98</v>
      </c>
      <c r="H112" s="109"/>
      <c r="I112" s="114"/>
      <c r="J112" s="64">
        <v>474.1</v>
      </c>
      <c r="K112" s="122"/>
      <c r="L112" s="114"/>
      <c r="M112" s="64">
        <v>474.1</v>
      </c>
      <c r="N112" s="122"/>
      <c r="O112" s="114"/>
      <c r="P112" s="65">
        <v>331.78</v>
      </c>
      <c r="Q112" s="109"/>
      <c r="R112" s="109"/>
      <c r="S112" s="65">
        <v>331.78</v>
      </c>
      <c r="T112" s="109"/>
      <c r="U112" s="109"/>
    </row>
    <row r="113" spans="1:23" x14ac:dyDescent="0.25">
      <c r="A113" s="120"/>
      <c r="B113" s="101" t="s">
        <v>18</v>
      </c>
      <c r="C113" s="60" t="s">
        <v>19</v>
      </c>
      <c r="D113" s="20">
        <v>314.44</v>
      </c>
      <c r="E113" s="109"/>
      <c r="F113" s="114"/>
      <c r="G113" s="20">
        <v>314.44</v>
      </c>
      <c r="H113" s="109"/>
      <c r="I113" s="114"/>
      <c r="J113" s="27">
        <v>537.42999999999995</v>
      </c>
      <c r="K113" s="122"/>
      <c r="L113" s="114"/>
      <c r="M113" s="27">
        <v>537.42999999999995</v>
      </c>
      <c r="N113" s="122"/>
      <c r="O113" s="114"/>
      <c r="P113" s="27">
        <v>330.16</v>
      </c>
      <c r="Q113" s="109"/>
      <c r="R113" s="109"/>
      <c r="S113" s="27">
        <v>330.16</v>
      </c>
      <c r="T113" s="109"/>
      <c r="U113" s="109"/>
    </row>
    <row r="114" spans="1:23" x14ac:dyDescent="0.25">
      <c r="A114" s="120"/>
      <c r="B114" s="102" t="s">
        <v>13</v>
      </c>
      <c r="C114" s="60" t="s">
        <v>14</v>
      </c>
      <c r="D114" s="20">
        <v>295.72000000000003</v>
      </c>
      <c r="E114" s="109"/>
      <c r="F114" s="114"/>
      <c r="G114" s="20">
        <v>295.72000000000003</v>
      </c>
      <c r="H114" s="109"/>
      <c r="I114" s="114"/>
      <c r="J114" s="27">
        <v>509.51</v>
      </c>
      <c r="K114" s="122"/>
      <c r="L114" s="114"/>
      <c r="M114" s="27">
        <v>509.51</v>
      </c>
      <c r="N114" s="122"/>
      <c r="O114" s="114"/>
      <c r="P114" s="27">
        <v>310.51</v>
      </c>
      <c r="Q114" s="109"/>
      <c r="R114" s="109"/>
      <c r="S114" s="27">
        <v>310.51</v>
      </c>
      <c r="T114" s="109"/>
      <c r="U114" s="109"/>
    </row>
    <row r="115" spans="1:23" ht="15.75" thickBot="1" x14ac:dyDescent="0.3">
      <c r="A115" s="121"/>
      <c r="B115" s="102" t="s">
        <v>57</v>
      </c>
      <c r="C115" s="66" t="s">
        <v>58</v>
      </c>
      <c r="D115" s="14">
        <v>628.01</v>
      </c>
      <c r="E115" s="110"/>
      <c r="F115" s="115"/>
      <c r="G115" s="14">
        <v>628.01</v>
      </c>
      <c r="H115" s="110"/>
      <c r="I115" s="115"/>
      <c r="J115" s="15">
        <v>757.88</v>
      </c>
      <c r="K115" s="123"/>
      <c r="L115" s="115"/>
      <c r="M115" s="15">
        <v>757.88</v>
      </c>
      <c r="N115" s="123"/>
      <c r="O115" s="115"/>
      <c r="P115" s="15">
        <v>659.41</v>
      </c>
      <c r="Q115" s="110"/>
      <c r="R115" s="110"/>
      <c r="S115" s="15">
        <v>659.41</v>
      </c>
      <c r="T115" s="110"/>
      <c r="U115" s="110"/>
    </row>
    <row r="116" spans="1:23" x14ac:dyDescent="0.25">
      <c r="A116" s="119" t="s">
        <v>85</v>
      </c>
      <c r="B116" s="98" t="s">
        <v>71</v>
      </c>
      <c r="C116" s="39" t="s">
        <v>72</v>
      </c>
      <c r="D116" s="12">
        <v>772.35</v>
      </c>
      <c r="E116" s="111">
        <f>SUM(D116:D130)-D127</f>
        <v>6861.01</v>
      </c>
      <c r="F116" s="111">
        <f>SUM(D116:D130)-D121</f>
        <v>6847.7100000000009</v>
      </c>
      <c r="G116" s="12">
        <v>772.35</v>
      </c>
      <c r="H116" s="111">
        <f>SUM(G116:G130)-G127</f>
        <v>6861.01</v>
      </c>
      <c r="I116" s="111">
        <f>SUM(G116:G130)-G121</f>
        <v>6847.7100000000009</v>
      </c>
      <c r="J116" s="43">
        <v>997.55</v>
      </c>
      <c r="K116" s="111">
        <f>SUM(J116:J130)-J127</f>
        <v>10124.19</v>
      </c>
      <c r="L116" s="111">
        <f>SUM(J116:J130)-J121</f>
        <v>9955.2800000000007</v>
      </c>
      <c r="M116" s="43">
        <v>997.55</v>
      </c>
      <c r="N116" s="111">
        <f>SUM(M116:M130)-M127</f>
        <v>10124.19</v>
      </c>
      <c r="O116" s="111">
        <f>SUM(M116:M130)-M121</f>
        <v>9955.2800000000007</v>
      </c>
      <c r="P116" s="12">
        <v>810.97</v>
      </c>
      <c r="Q116" s="111">
        <f>SUM(P116:P130)-P127</f>
        <v>7204.06</v>
      </c>
      <c r="R116" s="111">
        <f>SUM(P116:P130)-P121</f>
        <v>7190.1</v>
      </c>
      <c r="S116" s="12">
        <v>810.97</v>
      </c>
      <c r="T116" s="111">
        <f>SUM(S116:S130)-S127</f>
        <v>7204.06</v>
      </c>
      <c r="U116" s="111">
        <f>SUM(S116:S130)-S121</f>
        <v>7190.1</v>
      </c>
      <c r="V116" s="18"/>
      <c r="W116" s="18"/>
    </row>
    <row r="117" spans="1:23" x14ac:dyDescent="0.25">
      <c r="A117" s="120"/>
      <c r="B117" s="101" t="s">
        <v>36</v>
      </c>
      <c r="C117" s="67" t="s">
        <v>37</v>
      </c>
      <c r="D117" s="27">
        <v>368.76</v>
      </c>
      <c r="E117" s="109"/>
      <c r="F117" s="109"/>
      <c r="G117" s="27">
        <v>368.76</v>
      </c>
      <c r="H117" s="109"/>
      <c r="I117" s="109"/>
      <c r="J117" s="20">
        <v>645.27</v>
      </c>
      <c r="K117" s="109"/>
      <c r="L117" s="109"/>
      <c r="M117" s="20">
        <v>645.27</v>
      </c>
      <c r="N117" s="109"/>
      <c r="O117" s="109"/>
      <c r="P117" s="27">
        <v>387.2</v>
      </c>
      <c r="Q117" s="109"/>
      <c r="R117" s="109"/>
      <c r="S117" s="27">
        <v>387.2</v>
      </c>
      <c r="T117" s="109"/>
      <c r="U117" s="109"/>
    </row>
    <row r="118" spans="1:23" x14ac:dyDescent="0.25">
      <c r="A118" s="120"/>
      <c r="B118" s="101" t="s">
        <v>38</v>
      </c>
      <c r="C118" s="67" t="s">
        <v>39</v>
      </c>
      <c r="D118" s="27">
        <v>314.44</v>
      </c>
      <c r="E118" s="109"/>
      <c r="F118" s="109"/>
      <c r="G118" s="27">
        <v>314.44</v>
      </c>
      <c r="H118" s="109"/>
      <c r="I118" s="109"/>
      <c r="J118" s="20">
        <v>526.58000000000004</v>
      </c>
      <c r="K118" s="109"/>
      <c r="L118" s="109"/>
      <c r="M118" s="20">
        <v>526.58000000000004</v>
      </c>
      <c r="N118" s="109"/>
      <c r="O118" s="109"/>
      <c r="P118" s="27">
        <v>330.16</v>
      </c>
      <c r="Q118" s="109"/>
      <c r="R118" s="109"/>
      <c r="S118" s="27">
        <v>330.16</v>
      </c>
      <c r="T118" s="109"/>
      <c r="U118" s="109"/>
    </row>
    <row r="119" spans="1:23" x14ac:dyDescent="0.25">
      <c r="A119" s="120"/>
      <c r="B119" s="101" t="s">
        <v>20</v>
      </c>
      <c r="C119" s="67" t="s">
        <v>21</v>
      </c>
      <c r="D119" s="27">
        <v>269.42</v>
      </c>
      <c r="E119" s="109"/>
      <c r="F119" s="109"/>
      <c r="G119" s="27">
        <v>269.42</v>
      </c>
      <c r="H119" s="109"/>
      <c r="I119" s="109"/>
      <c r="J119" s="20">
        <v>486.43</v>
      </c>
      <c r="K119" s="109"/>
      <c r="L119" s="109"/>
      <c r="M119" s="20">
        <v>486.43</v>
      </c>
      <c r="N119" s="109"/>
      <c r="O119" s="109"/>
      <c r="P119" s="27">
        <v>282.89</v>
      </c>
      <c r="Q119" s="109"/>
      <c r="R119" s="109"/>
      <c r="S119" s="27">
        <v>282.89</v>
      </c>
      <c r="T119" s="109"/>
      <c r="U119" s="109"/>
    </row>
    <row r="120" spans="1:23" x14ac:dyDescent="0.25">
      <c r="A120" s="120"/>
      <c r="B120" s="101" t="s">
        <v>59</v>
      </c>
      <c r="C120" s="67" t="s">
        <v>60</v>
      </c>
      <c r="D120" s="27">
        <v>249.89</v>
      </c>
      <c r="E120" s="109"/>
      <c r="F120" s="109"/>
      <c r="G120" s="27">
        <v>249.89</v>
      </c>
      <c r="H120" s="109"/>
      <c r="I120" s="109"/>
      <c r="J120" s="20">
        <v>460.9</v>
      </c>
      <c r="K120" s="109"/>
      <c r="L120" s="109"/>
      <c r="M120" s="20">
        <v>460.9</v>
      </c>
      <c r="N120" s="109"/>
      <c r="O120" s="109"/>
      <c r="P120" s="27">
        <v>262.38</v>
      </c>
      <c r="Q120" s="109"/>
      <c r="R120" s="109"/>
      <c r="S120" s="27">
        <v>262.38</v>
      </c>
      <c r="T120" s="109"/>
      <c r="U120" s="109"/>
    </row>
    <row r="121" spans="1:23" ht="30" x14ac:dyDescent="0.25">
      <c r="A121" s="120"/>
      <c r="B121" s="101" t="s">
        <v>73</v>
      </c>
      <c r="C121" s="67" t="s">
        <v>86</v>
      </c>
      <c r="D121" s="27">
        <v>329.28</v>
      </c>
      <c r="E121" s="109"/>
      <c r="F121" s="109"/>
      <c r="G121" s="27">
        <v>329.28</v>
      </c>
      <c r="H121" s="109"/>
      <c r="I121" s="109"/>
      <c r="J121" s="20">
        <v>643.01</v>
      </c>
      <c r="K121" s="109"/>
      <c r="L121" s="109"/>
      <c r="M121" s="20">
        <v>643.01</v>
      </c>
      <c r="N121" s="109"/>
      <c r="O121" s="109"/>
      <c r="P121" s="65">
        <v>345.74</v>
      </c>
      <c r="Q121" s="109"/>
      <c r="R121" s="109"/>
      <c r="S121" s="65">
        <v>345.74</v>
      </c>
      <c r="T121" s="109"/>
      <c r="U121" s="109"/>
    </row>
    <row r="122" spans="1:23" x14ac:dyDescent="0.25">
      <c r="A122" s="120"/>
      <c r="B122" s="101" t="s">
        <v>40</v>
      </c>
      <c r="C122" s="67" t="s">
        <v>41</v>
      </c>
      <c r="D122" s="27">
        <v>551.52</v>
      </c>
      <c r="E122" s="109"/>
      <c r="F122" s="109"/>
      <c r="G122" s="27">
        <v>551.52</v>
      </c>
      <c r="H122" s="109"/>
      <c r="I122" s="109"/>
      <c r="J122" s="20">
        <v>693.75</v>
      </c>
      <c r="K122" s="109"/>
      <c r="L122" s="109"/>
      <c r="M122" s="20">
        <v>693.75</v>
      </c>
      <c r="N122" s="109"/>
      <c r="O122" s="109"/>
      <c r="P122" s="27">
        <v>579.1</v>
      </c>
      <c r="Q122" s="109"/>
      <c r="R122" s="109"/>
      <c r="S122" s="27">
        <v>579.1</v>
      </c>
      <c r="T122" s="109"/>
      <c r="U122" s="109"/>
    </row>
    <row r="123" spans="1:23" x14ac:dyDescent="0.25">
      <c r="A123" s="120"/>
      <c r="B123" s="101" t="s">
        <v>42</v>
      </c>
      <c r="C123" s="67" t="s">
        <v>43</v>
      </c>
      <c r="D123" s="27">
        <v>394.99</v>
      </c>
      <c r="E123" s="109"/>
      <c r="F123" s="109"/>
      <c r="G123" s="27">
        <v>394.99</v>
      </c>
      <c r="H123" s="109"/>
      <c r="I123" s="109"/>
      <c r="J123" s="20">
        <v>477.49</v>
      </c>
      <c r="K123" s="109"/>
      <c r="L123" s="109"/>
      <c r="M123" s="20">
        <v>477.49</v>
      </c>
      <c r="N123" s="109"/>
      <c r="O123" s="109"/>
      <c r="P123" s="27">
        <v>414.74</v>
      </c>
      <c r="Q123" s="109"/>
      <c r="R123" s="109"/>
      <c r="S123" s="27">
        <v>414.74</v>
      </c>
      <c r="T123" s="109"/>
      <c r="U123" s="109"/>
    </row>
    <row r="124" spans="1:23" x14ac:dyDescent="0.25">
      <c r="A124" s="120"/>
      <c r="B124" s="101" t="s">
        <v>13</v>
      </c>
      <c r="C124" s="67" t="s">
        <v>14</v>
      </c>
      <c r="D124" s="27">
        <v>295.72000000000003</v>
      </c>
      <c r="E124" s="109"/>
      <c r="F124" s="109"/>
      <c r="G124" s="27">
        <v>295.72000000000003</v>
      </c>
      <c r="H124" s="109"/>
      <c r="I124" s="109"/>
      <c r="J124" s="20">
        <v>509.51</v>
      </c>
      <c r="K124" s="109"/>
      <c r="L124" s="109"/>
      <c r="M124" s="20">
        <v>509.51</v>
      </c>
      <c r="N124" s="109"/>
      <c r="O124" s="109"/>
      <c r="P124" s="27">
        <v>310.51</v>
      </c>
      <c r="Q124" s="109"/>
      <c r="R124" s="109"/>
      <c r="S124" s="27">
        <v>310.51</v>
      </c>
      <c r="T124" s="109"/>
      <c r="U124" s="109"/>
    </row>
    <row r="125" spans="1:23" x14ac:dyDescent="0.25">
      <c r="A125" s="120"/>
      <c r="B125" s="101" t="s">
        <v>18</v>
      </c>
      <c r="C125" s="67" t="s">
        <v>19</v>
      </c>
      <c r="D125" s="27">
        <v>314.44</v>
      </c>
      <c r="E125" s="109"/>
      <c r="F125" s="109"/>
      <c r="G125" s="27">
        <v>314.44</v>
      </c>
      <c r="H125" s="109"/>
      <c r="I125" s="109"/>
      <c r="J125" s="20">
        <v>537.42999999999995</v>
      </c>
      <c r="K125" s="109"/>
      <c r="L125" s="109"/>
      <c r="M125" s="20">
        <v>537.42999999999995</v>
      </c>
      <c r="N125" s="109"/>
      <c r="O125" s="109"/>
      <c r="P125" s="27">
        <v>330.16</v>
      </c>
      <c r="Q125" s="109"/>
      <c r="R125" s="109"/>
      <c r="S125" s="27">
        <v>330.16</v>
      </c>
      <c r="T125" s="109"/>
      <c r="U125" s="109"/>
    </row>
    <row r="126" spans="1:23" x14ac:dyDescent="0.25">
      <c r="A126" s="120"/>
      <c r="B126" s="101" t="s">
        <v>57</v>
      </c>
      <c r="C126" s="67" t="s">
        <v>58</v>
      </c>
      <c r="D126" s="27">
        <v>628.01</v>
      </c>
      <c r="E126" s="109"/>
      <c r="F126" s="109"/>
      <c r="G126" s="27">
        <v>628.01</v>
      </c>
      <c r="H126" s="109"/>
      <c r="I126" s="109"/>
      <c r="J126" s="20">
        <v>757.88</v>
      </c>
      <c r="K126" s="109"/>
      <c r="L126" s="109"/>
      <c r="M126" s="20">
        <v>757.88</v>
      </c>
      <c r="N126" s="109"/>
      <c r="O126" s="109"/>
      <c r="P126" s="27">
        <v>659.41</v>
      </c>
      <c r="Q126" s="109"/>
      <c r="R126" s="109"/>
      <c r="S126" s="27">
        <v>659.41</v>
      </c>
      <c r="T126" s="109"/>
      <c r="U126" s="109"/>
    </row>
    <row r="127" spans="1:23" ht="30" x14ac:dyDescent="0.25">
      <c r="A127" s="120"/>
      <c r="B127" s="101" t="s">
        <v>75</v>
      </c>
      <c r="C127" s="67" t="s">
        <v>76</v>
      </c>
      <c r="D127" s="27">
        <v>315.98</v>
      </c>
      <c r="E127" s="109"/>
      <c r="F127" s="109"/>
      <c r="G127" s="27">
        <v>315.98</v>
      </c>
      <c r="H127" s="109"/>
      <c r="I127" s="109"/>
      <c r="J127" s="20">
        <v>474.1</v>
      </c>
      <c r="K127" s="109"/>
      <c r="L127" s="109"/>
      <c r="M127" s="20">
        <v>474.1</v>
      </c>
      <c r="N127" s="109"/>
      <c r="O127" s="109"/>
      <c r="P127" s="65">
        <v>331.78</v>
      </c>
      <c r="Q127" s="109"/>
      <c r="R127" s="109"/>
      <c r="S127" s="65">
        <v>331.78</v>
      </c>
      <c r="T127" s="109"/>
      <c r="U127" s="109"/>
    </row>
    <row r="128" spans="1:23" x14ac:dyDescent="0.25">
      <c r="A128" s="120"/>
      <c r="B128" s="101" t="s">
        <v>24</v>
      </c>
      <c r="C128" s="67" t="s">
        <v>25</v>
      </c>
      <c r="D128" s="27">
        <v>742.23</v>
      </c>
      <c r="E128" s="109"/>
      <c r="F128" s="109"/>
      <c r="G128" s="27">
        <v>742.23</v>
      </c>
      <c r="H128" s="109"/>
      <c r="I128" s="109"/>
      <c r="J128" s="20">
        <v>1033.73</v>
      </c>
      <c r="K128" s="109"/>
      <c r="L128" s="109"/>
      <c r="M128" s="20">
        <v>1033.73</v>
      </c>
      <c r="N128" s="109"/>
      <c r="O128" s="109"/>
      <c r="P128" s="27">
        <v>779.34</v>
      </c>
      <c r="Q128" s="109"/>
      <c r="R128" s="109"/>
      <c r="S128" s="27">
        <v>779.34</v>
      </c>
      <c r="T128" s="109"/>
      <c r="U128" s="109"/>
    </row>
    <row r="129" spans="1:22" x14ac:dyDescent="0.25">
      <c r="A129" s="120"/>
      <c r="B129" s="101" t="s">
        <v>53</v>
      </c>
      <c r="C129" s="67" t="s">
        <v>54</v>
      </c>
      <c r="D129" s="27">
        <v>583.01</v>
      </c>
      <c r="E129" s="109"/>
      <c r="F129" s="109"/>
      <c r="G129" s="27">
        <v>583.01</v>
      </c>
      <c r="H129" s="109"/>
      <c r="I129" s="109"/>
      <c r="J129" s="44">
        <v>796.99</v>
      </c>
      <c r="K129" s="109"/>
      <c r="L129" s="109"/>
      <c r="M129" s="44">
        <v>796.99</v>
      </c>
      <c r="N129" s="109"/>
      <c r="O129" s="109"/>
      <c r="P129" s="36">
        <v>612.16</v>
      </c>
      <c r="Q129" s="109"/>
      <c r="R129" s="109"/>
      <c r="S129" s="36">
        <v>612.16</v>
      </c>
      <c r="T129" s="109"/>
      <c r="U129" s="109"/>
    </row>
    <row r="130" spans="1:22" ht="30.75" thickBot="1" x14ac:dyDescent="0.3">
      <c r="A130" s="121"/>
      <c r="B130" s="99" t="s">
        <v>22</v>
      </c>
      <c r="C130" s="40" t="s">
        <v>23</v>
      </c>
      <c r="D130" s="15">
        <v>1046.95</v>
      </c>
      <c r="E130" s="110"/>
      <c r="F130" s="110"/>
      <c r="G130" s="15">
        <v>1046.95</v>
      </c>
      <c r="H130" s="110"/>
      <c r="I130" s="110"/>
      <c r="J130" s="36">
        <v>1557.67</v>
      </c>
      <c r="K130" s="118"/>
      <c r="L130" s="110"/>
      <c r="M130" s="36">
        <v>1557.67</v>
      </c>
      <c r="N130" s="118"/>
      <c r="O130" s="110"/>
      <c r="P130" s="15">
        <v>1099.3</v>
      </c>
      <c r="Q130" s="110"/>
      <c r="R130" s="110"/>
      <c r="S130" s="15">
        <v>1099.3</v>
      </c>
      <c r="T130" s="110"/>
      <c r="U130" s="110"/>
    </row>
    <row r="131" spans="1:22" x14ac:dyDescent="0.25">
      <c r="A131" s="116" t="s">
        <v>87</v>
      </c>
      <c r="B131" s="68" t="s">
        <v>13</v>
      </c>
      <c r="C131" s="39" t="s">
        <v>14</v>
      </c>
      <c r="D131" s="69">
        <v>295.72000000000003</v>
      </c>
      <c r="E131" s="117">
        <f>SUM(D131:D139)-D137</f>
        <v>3152.14</v>
      </c>
      <c r="F131" s="111">
        <f>SUM(D131:D139)-D136</f>
        <v>3138.84</v>
      </c>
      <c r="G131" s="70">
        <v>295.72000000000003</v>
      </c>
      <c r="H131" s="117">
        <f>SUM(D131:D139)-D137</f>
        <v>3152.14</v>
      </c>
      <c r="I131" s="117">
        <f>SUM(D131:D139)-D136</f>
        <v>3138.84</v>
      </c>
      <c r="J131" s="12">
        <v>509.51</v>
      </c>
      <c r="K131" s="111">
        <f>SUM(J131:J139)-J137</f>
        <v>4750.7699999999986</v>
      </c>
      <c r="L131" s="111">
        <f>SUM(J131:J139)-J136</f>
        <v>4581.8599999999988</v>
      </c>
      <c r="M131" s="12">
        <v>509.51</v>
      </c>
      <c r="N131" s="111">
        <f>SUM(J131:J139)-J137</f>
        <v>4750.7699999999986</v>
      </c>
      <c r="O131" s="111">
        <f>SUM(J131:J139)-J136</f>
        <v>4581.8599999999988</v>
      </c>
      <c r="P131" s="26">
        <v>310.51</v>
      </c>
      <c r="Q131" s="111">
        <f>SUM(P131:P139)-P137</f>
        <v>3309.75</v>
      </c>
      <c r="R131" s="111">
        <f>SUM(P131:P139)-P136</f>
        <v>3295.79</v>
      </c>
      <c r="S131" s="26">
        <v>310.51</v>
      </c>
      <c r="T131" s="111">
        <f>SUM(P131:P139)-P137</f>
        <v>3309.75</v>
      </c>
      <c r="U131" s="111">
        <f>SUM(P131:P139)-P136</f>
        <v>3295.79</v>
      </c>
    </row>
    <row r="132" spans="1:22" x14ac:dyDescent="0.25">
      <c r="A132" s="112"/>
      <c r="B132" s="71" t="s">
        <v>18</v>
      </c>
      <c r="C132" s="67" t="s">
        <v>19</v>
      </c>
      <c r="D132" s="72">
        <v>314.44</v>
      </c>
      <c r="E132" s="114"/>
      <c r="F132" s="109"/>
      <c r="G132" s="73">
        <v>314.44</v>
      </c>
      <c r="H132" s="114"/>
      <c r="I132" s="114"/>
      <c r="J132" s="27">
        <v>537.42999999999995</v>
      </c>
      <c r="K132" s="109"/>
      <c r="L132" s="109"/>
      <c r="M132" s="27">
        <v>537.42999999999995</v>
      </c>
      <c r="N132" s="109"/>
      <c r="O132" s="109"/>
      <c r="P132" s="21">
        <v>330.16</v>
      </c>
      <c r="Q132" s="109"/>
      <c r="R132" s="109"/>
      <c r="S132" s="21">
        <v>330.16</v>
      </c>
      <c r="T132" s="109"/>
      <c r="U132" s="109"/>
    </row>
    <row r="133" spans="1:22" x14ac:dyDescent="0.25">
      <c r="A133" s="112"/>
      <c r="B133" s="71" t="s">
        <v>57</v>
      </c>
      <c r="C133" s="67" t="s">
        <v>58</v>
      </c>
      <c r="D133" s="72">
        <v>628.01</v>
      </c>
      <c r="E133" s="114"/>
      <c r="F133" s="109"/>
      <c r="G133" s="73">
        <v>628.01</v>
      </c>
      <c r="H133" s="114"/>
      <c r="I133" s="114"/>
      <c r="J133" s="27">
        <v>757.88</v>
      </c>
      <c r="K133" s="109"/>
      <c r="L133" s="109"/>
      <c r="M133" s="27">
        <v>757.88</v>
      </c>
      <c r="N133" s="109"/>
      <c r="O133" s="109"/>
      <c r="P133" s="21">
        <v>659.41</v>
      </c>
      <c r="Q133" s="109"/>
      <c r="R133" s="109"/>
      <c r="S133" s="21">
        <v>659.41</v>
      </c>
      <c r="T133" s="109"/>
      <c r="U133" s="109"/>
    </row>
    <row r="134" spans="1:22" x14ac:dyDescent="0.25">
      <c r="A134" s="112"/>
      <c r="B134" s="71" t="s">
        <v>36</v>
      </c>
      <c r="C134" s="67" t="s">
        <v>37</v>
      </c>
      <c r="D134" s="72">
        <v>368.76</v>
      </c>
      <c r="E134" s="114"/>
      <c r="F134" s="109"/>
      <c r="G134" s="73">
        <v>368.76</v>
      </c>
      <c r="H134" s="114"/>
      <c r="I134" s="114"/>
      <c r="J134" s="27">
        <v>645.27</v>
      </c>
      <c r="K134" s="109"/>
      <c r="L134" s="109"/>
      <c r="M134" s="27">
        <v>645.27</v>
      </c>
      <c r="N134" s="109"/>
      <c r="O134" s="109"/>
      <c r="P134" s="21">
        <v>387.2</v>
      </c>
      <c r="Q134" s="109"/>
      <c r="R134" s="109"/>
      <c r="S134" s="21">
        <v>387.2</v>
      </c>
      <c r="T134" s="109"/>
      <c r="U134" s="109"/>
    </row>
    <row r="135" spans="1:22" x14ac:dyDescent="0.25">
      <c r="A135" s="112"/>
      <c r="B135" s="71" t="s">
        <v>20</v>
      </c>
      <c r="C135" s="67" t="s">
        <v>21</v>
      </c>
      <c r="D135" s="72">
        <v>269.42</v>
      </c>
      <c r="E135" s="114"/>
      <c r="F135" s="109"/>
      <c r="G135" s="73">
        <v>269.42</v>
      </c>
      <c r="H135" s="114"/>
      <c r="I135" s="114"/>
      <c r="J135" s="27">
        <v>486.43</v>
      </c>
      <c r="K135" s="109"/>
      <c r="L135" s="109"/>
      <c r="M135" s="27">
        <v>486.43</v>
      </c>
      <c r="N135" s="109"/>
      <c r="O135" s="109"/>
      <c r="P135" s="21">
        <v>282.89</v>
      </c>
      <c r="Q135" s="109"/>
      <c r="R135" s="109"/>
      <c r="S135" s="21">
        <v>282.89</v>
      </c>
      <c r="T135" s="109"/>
      <c r="U135" s="109"/>
    </row>
    <row r="136" spans="1:22" ht="30" x14ac:dyDescent="0.25">
      <c r="A136" s="112"/>
      <c r="B136" s="71" t="s">
        <v>73</v>
      </c>
      <c r="C136" s="67" t="s">
        <v>74</v>
      </c>
      <c r="D136" s="56">
        <v>329.28</v>
      </c>
      <c r="E136" s="114"/>
      <c r="F136" s="109"/>
      <c r="G136" s="27">
        <v>329.28</v>
      </c>
      <c r="H136" s="114"/>
      <c r="I136" s="114"/>
      <c r="J136" s="65">
        <v>643.01</v>
      </c>
      <c r="K136" s="109"/>
      <c r="L136" s="109"/>
      <c r="M136" s="65">
        <v>643.01</v>
      </c>
      <c r="N136" s="109"/>
      <c r="O136" s="109"/>
      <c r="P136" s="74">
        <v>345.74</v>
      </c>
      <c r="Q136" s="109"/>
      <c r="R136" s="109"/>
      <c r="S136" s="74">
        <v>345.74</v>
      </c>
      <c r="T136" s="109"/>
      <c r="U136" s="109"/>
      <c r="V136" s="18"/>
    </row>
    <row r="137" spans="1:22" ht="30" x14ac:dyDescent="0.25">
      <c r="A137" s="112"/>
      <c r="B137" s="71" t="s">
        <v>75</v>
      </c>
      <c r="C137" s="67" t="s">
        <v>76</v>
      </c>
      <c r="D137" s="74">
        <v>315.98</v>
      </c>
      <c r="E137" s="114"/>
      <c r="F137" s="109"/>
      <c r="G137" s="65">
        <v>315.98</v>
      </c>
      <c r="H137" s="114"/>
      <c r="I137" s="114"/>
      <c r="J137" s="65">
        <v>474.1</v>
      </c>
      <c r="K137" s="109"/>
      <c r="L137" s="109"/>
      <c r="M137" s="65">
        <v>474.1</v>
      </c>
      <c r="N137" s="109"/>
      <c r="O137" s="109"/>
      <c r="P137" s="74">
        <v>331.78</v>
      </c>
      <c r="Q137" s="109"/>
      <c r="R137" s="109"/>
      <c r="S137" s="74">
        <v>331.78</v>
      </c>
      <c r="T137" s="109"/>
      <c r="U137" s="109"/>
    </row>
    <row r="138" spans="1:22" x14ac:dyDescent="0.25">
      <c r="A138" s="112"/>
      <c r="B138" s="71" t="s">
        <v>40</v>
      </c>
      <c r="C138" s="67" t="s">
        <v>41</v>
      </c>
      <c r="D138" s="72">
        <v>551.52</v>
      </c>
      <c r="E138" s="114"/>
      <c r="F138" s="109"/>
      <c r="G138" s="73">
        <v>551.52</v>
      </c>
      <c r="H138" s="114"/>
      <c r="I138" s="114"/>
      <c r="J138" s="27">
        <v>693.75</v>
      </c>
      <c r="K138" s="109"/>
      <c r="L138" s="109"/>
      <c r="M138" s="27">
        <v>693.75</v>
      </c>
      <c r="N138" s="109"/>
      <c r="O138" s="109"/>
      <c r="P138" s="21">
        <v>579.1</v>
      </c>
      <c r="Q138" s="109"/>
      <c r="R138" s="109"/>
      <c r="S138" s="21">
        <v>579.1</v>
      </c>
      <c r="T138" s="109"/>
      <c r="U138" s="109"/>
    </row>
    <row r="139" spans="1:22" ht="15.75" thickBot="1" x14ac:dyDescent="0.3">
      <c r="A139" s="113"/>
      <c r="B139" s="75" t="s">
        <v>42</v>
      </c>
      <c r="C139" s="40" t="s">
        <v>43</v>
      </c>
      <c r="D139" s="76">
        <v>394.99</v>
      </c>
      <c r="E139" s="115"/>
      <c r="F139" s="110"/>
      <c r="G139" s="77">
        <v>394.99</v>
      </c>
      <c r="H139" s="115"/>
      <c r="I139" s="115"/>
      <c r="J139" s="15">
        <v>477.49</v>
      </c>
      <c r="K139" s="110"/>
      <c r="L139" s="110"/>
      <c r="M139" s="15">
        <v>477.49</v>
      </c>
      <c r="N139" s="110"/>
      <c r="O139" s="110"/>
      <c r="P139" s="29">
        <v>414.74</v>
      </c>
      <c r="Q139" s="110"/>
      <c r="R139" s="110"/>
      <c r="S139" s="29">
        <v>414.74</v>
      </c>
      <c r="T139" s="110"/>
      <c r="U139" s="110"/>
    </row>
    <row r="140" spans="1:22" x14ac:dyDescent="0.25">
      <c r="A140" s="112" t="s">
        <v>88</v>
      </c>
      <c r="B140" s="78" t="s">
        <v>13</v>
      </c>
      <c r="C140" s="79" t="s">
        <v>14</v>
      </c>
      <c r="D140" s="80">
        <v>295.72000000000003</v>
      </c>
      <c r="E140" s="114">
        <f>SUM(D140:D152)-D149</f>
        <v>5071.83</v>
      </c>
      <c r="F140" s="114">
        <f>SUM(D140:D152)-D148</f>
        <v>5058.53</v>
      </c>
      <c r="G140" s="81">
        <v>295.72000000000003</v>
      </c>
      <c r="H140" s="114">
        <f>SUM(G140:G152)-G149</f>
        <v>5071.83</v>
      </c>
      <c r="I140" s="114">
        <f>SUM(G140:G152)-G148</f>
        <v>5058.53</v>
      </c>
      <c r="J140" s="42">
        <v>509.51</v>
      </c>
      <c r="K140" s="109">
        <f>SUM(J140:J152)-J149</f>
        <v>7532.7899999999991</v>
      </c>
      <c r="L140" s="109">
        <f>SUM(J140:J152)-J148</f>
        <v>7363.8799999999992</v>
      </c>
      <c r="M140" s="42">
        <v>509.51</v>
      </c>
      <c r="N140" s="109">
        <f>SUM(M140:M152)-M149</f>
        <v>7532.7899999999991</v>
      </c>
      <c r="O140" s="109">
        <f>SUM(M140:M152)-M148</f>
        <v>7363.8799999999992</v>
      </c>
      <c r="P140" s="42">
        <v>310.51</v>
      </c>
      <c r="Q140" s="109">
        <f>SUM(P140:P152)-P149</f>
        <v>5325.42</v>
      </c>
      <c r="R140" s="109">
        <f>SUM(P140:P152)-P148</f>
        <v>5311.46</v>
      </c>
      <c r="S140" s="42">
        <v>310.51</v>
      </c>
      <c r="T140" s="109">
        <f>SUM(S140:S152)-S149</f>
        <v>5325.42</v>
      </c>
      <c r="U140" s="109">
        <f>SUM(S140:S152)-S148</f>
        <v>5311.46</v>
      </c>
    </row>
    <row r="141" spans="1:22" x14ac:dyDescent="0.25">
      <c r="A141" s="112"/>
      <c r="B141" s="71" t="s">
        <v>18</v>
      </c>
      <c r="C141" s="67" t="s">
        <v>19</v>
      </c>
      <c r="D141" s="72">
        <v>314.44</v>
      </c>
      <c r="E141" s="114"/>
      <c r="F141" s="114"/>
      <c r="G141" s="73">
        <v>314.44</v>
      </c>
      <c r="H141" s="114"/>
      <c r="I141" s="114"/>
      <c r="J141" s="27">
        <v>537.42999999999995</v>
      </c>
      <c r="K141" s="109"/>
      <c r="L141" s="109"/>
      <c r="M141" s="27">
        <v>537.42999999999995</v>
      </c>
      <c r="N141" s="109"/>
      <c r="O141" s="109"/>
      <c r="P141" s="27">
        <v>330.16</v>
      </c>
      <c r="Q141" s="109"/>
      <c r="R141" s="109"/>
      <c r="S141" s="27">
        <v>330.16</v>
      </c>
      <c r="T141" s="109"/>
      <c r="U141" s="109"/>
    </row>
    <row r="142" spans="1:22" x14ac:dyDescent="0.25">
      <c r="A142" s="112"/>
      <c r="B142" s="71" t="s">
        <v>57</v>
      </c>
      <c r="C142" s="67" t="s">
        <v>58</v>
      </c>
      <c r="D142" s="72">
        <v>628.01</v>
      </c>
      <c r="E142" s="114"/>
      <c r="F142" s="114"/>
      <c r="G142" s="73">
        <v>628.01</v>
      </c>
      <c r="H142" s="114"/>
      <c r="I142" s="114"/>
      <c r="J142" s="27">
        <v>757.88</v>
      </c>
      <c r="K142" s="109"/>
      <c r="L142" s="109"/>
      <c r="M142" s="27">
        <v>757.88</v>
      </c>
      <c r="N142" s="109"/>
      <c r="O142" s="109"/>
      <c r="P142" s="27">
        <v>659.41</v>
      </c>
      <c r="Q142" s="109"/>
      <c r="R142" s="109"/>
      <c r="S142" s="27">
        <v>659.41</v>
      </c>
      <c r="T142" s="109"/>
      <c r="U142" s="109"/>
    </row>
    <row r="143" spans="1:22" x14ac:dyDescent="0.25">
      <c r="A143" s="112"/>
      <c r="B143" s="71" t="s">
        <v>71</v>
      </c>
      <c r="C143" s="67" t="s">
        <v>72</v>
      </c>
      <c r="D143" s="82">
        <v>772.35</v>
      </c>
      <c r="E143" s="114"/>
      <c r="F143" s="114"/>
      <c r="G143" s="83">
        <v>772.35</v>
      </c>
      <c r="H143" s="114"/>
      <c r="I143" s="114"/>
      <c r="J143" s="27">
        <v>997.55</v>
      </c>
      <c r="K143" s="109"/>
      <c r="L143" s="109"/>
      <c r="M143" s="27">
        <v>997.55</v>
      </c>
      <c r="N143" s="109"/>
      <c r="O143" s="109"/>
      <c r="P143" s="27">
        <v>810.97</v>
      </c>
      <c r="Q143" s="109"/>
      <c r="R143" s="109"/>
      <c r="S143" s="27">
        <v>810.97</v>
      </c>
      <c r="T143" s="109"/>
      <c r="U143" s="109"/>
    </row>
    <row r="144" spans="1:22" x14ac:dyDescent="0.25">
      <c r="A144" s="112"/>
      <c r="B144" s="71" t="s">
        <v>36</v>
      </c>
      <c r="C144" s="67" t="s">
        <v>37</v>
      </c>
      <c r="D144" s="72">
        <v>368.76</v>
      </c>
      <c r="E144" s="114"/>
      <c r="F144" s="114"/>
      <c r="G144" s="73">
        <v>368.76</v>
      </c>
      <c r="H144" s="114"/>
      <c r="I144" s="114"/>
      <c r="J144" s="27">
        <v>645.27</v>
      </c>
      <c r="K144" s="109"/>
      <c r="L144" s="109"/>
      <c r="M144" s="27">
        <v>645.27</v>
      </c>
      <c r="N144" s="109"/>
      <c r="O144" s="109"/>
      <c r="P144" s="27">
        <v>387.2</v>
      </c>
      <c r="Q144" s="109"/>
      <c r="R144" s="109"/>
      <c r="S144" s="27">
        <v>387.2</v>
      </c>
      <c r="T144" s="109"/>
      <c r="U144" s="109"/>
    </row>
    <row r="145" spans="1:21" x14ac:dyDescent="0.25">
      <c r="A145" s="112"/>
      <c r="B145" s="71" t="s">
        <v>38</v>
      </c>
      <c r="C145" s="67" t="s">
        <v>39</v>
      </c>
      <c r="D145" s="72">
        <v>314.44</v>
      </c>
      <c r="E145" s="114"/>
      <c r="F145" s="114"/>
      <c r="G145" s="73">
        <v>314.44</v>
      </c>
      <c r="H145" s="114"/>
      <c r="I145" s="114"/>
      <c r="J145" s="27">
        <v>526.58000000000004</v>
      </c>
      <c r="K145" s="109"/>
      <c r="L145" s="109"/>
      <c r="M145" s="27">
        <v>526.58000000000004</v>
      </c>
      <c r="N145" s="109"/>
      <c r="O145" s="109"/>
      <c r="P145" s="27">
        <v>330.16</v>
      </c>
      <c r="Q145" s="109"/>
      <c r="R145" s="109"/>
      <c r="S145" s="27">
        <v>330.16</v>
      </c>
      <c r="T145" s="109"/>
      <c r="U145" s="109"/>
    </row>
    <row r="146" spans="1:21" x14ac:dyDescent="0.25">
      <c r="A146" s="112"/>
      <c r="B146" s="71" t="s">
        <v>20</v>
      </c>
      <c r="C146" s="67" t="s">
        <v>21</v>
      </c>
      <c r="D146" s="72">
        <v>269.42</v>
      </c>
      <c r="E146" s="114"/>
      <c r="F146" s="114"/>
      <c r="G146" s="73">
        <v>269.42</v>
      </c>
      <c r="H146" s="114"/>
      <c r="I146" s="114"/>
      <c r="J146" s="27">
        <v>486.43</v>
      </c>
      <c r="K146" s="109"/>
      <c r="L146" s="109"/>
      <c r="M146" s="27">
        <v>486.43</v>
      </c>
      <c r="N146" s="109"/>
      <c r="O146" s="109"/>
      <c r="P146" s="27">
        <v>282.89</v>
      </c>
      <c r="Q146" s="109"/>
      <c r="R146" s="109"/>
      <c r="S146" s="27">
        <v>282.89</v>
      </c>
      <c r="T146" s="109"/>
      <c r="U146" s="109"/>
    </row>
    <row r="147" spans="1:21" x14ac:dyDescent="0.25">
      <c r="A147" s="112"/>
      <c r="B147" s="71" t="s">
        <v>59</v>
      </c>
      <c r="C147" s="67" t="s">
        <v>60</v>
      </c>
      <c r="D147" s="72">
        <v>249.89</v>
      </c>
      <c r="E147" s="114"/>
      <c r="F147" s="114"/>
      <c r="G147" s="73">
        <v>249.89</v>
      </c>
      <c r="H147" s="114"/>
      <c r="I147" s="114"/>
      <c r="J147" s="27">
        <v>460.9</v>
      </c>
      <c r="K147" s="109"/>
      <c r="L147" s="109"/>
      <c r="M147" s="27">
        <v>460.9</v>
      </c>
      <c r="N147" s="109"/>
      <c r="O147" s="109"/>
      <c r="P147" s="27">
        <v>262.38</v>
      </c>
      <c r="Q147" s="109"/>
      <c r="R147" s="109"/>
      <c r="S147" s="27">
        <v>262.38</v>
      </c>
      <c r="T147" s="109"/>
      <c r="U147" s="109"/>
    </row>
    <row r="148" spans="1:21" ht="30" x14ac:dyDescent="0.25">
      <c r="A148" s="112"/>
      <c r="B148" s="71" t="s">
        <v>73</v>
      </c>
      <c r="C148" s="67" t="s">
        <v>74</v>
      </c>
      <c r="D148" s="56">
        <v>329.28</v>
      </c>
      <c r="E148" s="114"/>
      <c r="F148" s="114"/>
      <c r="G148" s="27">
        <v>329.28</v>
      </c>
      <c r="H148" s="114"/>
      <c r="I148" s="114"/>
      <c r="J148" s="65">
        <v>643.01</v>
      </c>
      <c r="K148" s="109"/>
      <c r="L148" s="109"/>
      <c r="M148" s="65">
        <v>643.01</v>
      </c>
      <c r="N148" s="109"/>
      <c r="O148" s="109"/>
      <c r="P148" s="65">
        <v>345.74</v>
      </c>
      <c r="Q148" s="109"/>
      <c r="R148" s="109"/>
      <c r="S148" s="65">
        <v>345.74</v>
      </c>
      <c r="T148" s="109"/>
      <c r="U148" s="109"/>
    </row>
    <row r="149" spans="1:21" ht="30" x14ac:dyDescent="0.25">
      <c r="A149" s="112"/>
      <c r="B149" s="71" t="s">
        <v>75</v>
      </c>
      <c r="C149" s="67" t="s">
        <v>76</v>
      </c>
      <c r="D149" s="74">
        <v>315.98</v>
      </c>
      <c r="E149" s="114"/>
      <c r="F149" s="114"/>
      <c r="G149" s="65">
        <v>315.98</v>
      </c>
      <c r="H149" s="114"/>
      <c r="I149" s="114"/>
      <c r="J149" s="65">
        <v>474.1</v>
      </c>
      <c r="K149" s="109"/>
      <c r="L149" s="109"/>
      <c r="M149" s="65">
        <v>474.1</v>
      </c>
      <c r="N149" s="109"/>
      <c r="O149" s="109"/>
      <c r="P149" s="65">
        <v>331.78</v>
      </c>
      <c r="Q149" s="109"/>
      <c r="R149" s="109"/>
      <c r="S149" s="65">
        <v>331.78</v>
      </c>
      <c r="T149" s="109"/>
      <c r="U149" s="109"/>
    </row>
    <row r="150" spans="1:21" x14ac:dyDescent="0.25">
      <c r="A150" s="112"/>
      <c r="B150" s="71" t="s">
        <v>40</v>
      </c>
      <c r="C150" s="67" t="s">
        <v>41</v>
      </c>
      <c r="D150" s="72">
        <v>551.52</v>
      </c>
      <c r="E150" s="114"/>
      <c r="F150" s="114"/>
      <c r="G150" s="73">
        <v>551.52</v>
      </c>
      <c r="H150" s="114"/>
      <c r="I150" s="114"/>
      <c r="J150" s="27">
        <v>693.75</v>
      </c>
      <c r="K150" s="109"/>
      <c r="L150" s="109"/>
      <c r="M150" s="27">
        <v>693.75</v>
      </c>
      <c r="N150" s="109"/>
      <c r="O150" s="109"/>
      <c r="P150" s="27">
        <v>579.1</v>
      </c>
      <c r="Q150" s="109"/>
      <c r="R150" s="109"/>
      <c r="S150" s="27">
        <v>579.1</v>
      </c>
      <c r="T150" s="109"/>
      <c r="U150" s="109"/>
    </row>
    <row r="151" spans="1:21" x14ac:dyDescent="0.25">
      <c r="A151" s="112"/>
      <c r="B151" s="71" t="s">
        <v>42</v>
      </c>
      <c r="C151" s="67" t="s">
        <v>43</v>
      </c>
      <c r="D151" s="72">
        <v>394.99</v>
      </c>
      <c r="E151" s="114"/>
      <c r="F151" s="114"/>
      <c r="G151" s="73">
        <v>394.99</v>
      </c>
      <c r="H151" s="114"/>
      <c r="I151" s="114"/>
      <c r="J151" s="27">
        <v>477.49</v>
      </c>
      <c r="K151" s="109"/>
      <c r="L151" s="109"/>
      <c r="M151" s="27">
        <v>477.49</v>
      </c>
      <c r="N151" s="109"/>
      <c r="O151" s="109"/>
      <c r="P151" s="27">
        <v>414.74</v>
      </c>
      <c r="Q151" s="109"/>
      <c r="R151" s="109"/>
      <c r="S151" s="27">
        <v>414.74</v>
      </c>
      <c r="T151" s="109"/>
      <c r="U151" s="109"/>
    </row>
    <row r="152" spans="1:21" ht="15.75" thickBot="1" x14ac:dyDescent="0.3">
      <c r="A152" s="113"/>
      <c r="B152" s="75" t="s">
        <v>53</v>
      </c>
      <c r="C152" s="40" t="s">
        <v>54</v>
      </c>
      <c r="D152" s="76">
        <v>583.01</v>
      </c>
      <c r="E152" s="115"/>
      <c r="F152" s="115"/>
      <c r="G152" s="77">
        <v>583.01</v>
      </c>
      <c r="H152" s="115"/>
      <c r="I152" s="115"/>
      <c r="J152" s="15">
        <v>796.99</v>
      </c>
      <c r="K152" s="110"/>
      <c r="L152" s="110"/>
      <c r="M152" s="15">
        <v>796.99</v>
      </c>
      <c r="N152" s="110"/>
      <c r="O152" s="110"/>
      <c r="P152" s="15">
        <v>612.16</v>
      </c>
      <c r="Q152" s="110"/>
      <c r="R152" s="110"/>
      <c r="S152" s="15">
        <v>612.16</v>
      </c>
      <c r="T152" s="110"/>
      <c r="U152" s="110"/>
    </row>
  </sheetData>
  <autoFilter ref="A11:C147" xr:uid="{00000000-0009-0000-0000-000002000000}"/>
  <mergeCells count="279">
    <mergeCell ref="A14:A15"/>
    <mergeCell ref="E14:E15"/>
    <mergeCell ref="F14:F15"/>
    <mergeCell ref="H14:H15"/>
    <mergeCell ref="I14:I15"/>
    <mergeCell ref="K14:K15"/>
    <mergeCell ref="L14:L15"/>
    <mergeCell ref="A9:U9"/>
    <mergeCell ref="A11:A13"/>
    <mergeCell ref="B11:B13"/>
    <mergeCell ref="C11:C13"/>
    <mergeCell ref="D11:I11"/>
    <mergeCell ref="J11:O11"/>
    <mergeCell ref="P11:U11"/>
    <mergeCell ref="D12:F12"/>
    <mergeCell ref="G12:I12"/>
    <mergeCell ref="J12:L12"/>
    <mergeCell ref="N14:N15"/>
    <mergeCell ref="O14:O15"/>
    <mergeCell ref="Q14:Q15"/>
    <mergeCell ref="R14:R15"/>
    <mergeCell ref="T14:T15"/>
    <mergeCell ref="U14:U15"/>
    <mergeCell ref="M12:O12"/>
    <mergeCell ref="P12:R12"/>
    <mergeCell ref="S12:U12"/>
    <mergeCell ref="U16:U24"/>
    <mergeCell ref="A26:A30"/>
    <mergeCell ref="E26:E30"/>
    <mergeCell ref="F26:F30"/>
    <mergeCell ref="H26:H30"/>
    <mergeCell ref="I26:I30"/>
    <mergeCell ref="K26:K30"/>
    <mergeCell ref="L26:L30"/>
    <mergeCell ref="N26:N30"/>
    <mergeCell ref="O26:O30"/>
    <mergeCell ref="L16:L24"/>
    <mergeCell ref="N16:N24"/>
    <mergeCell ref="O16:O24"/>
    <mergeCell ref="Q16:Q24"/>
    <mergeCell ref="R16:R24"/>
    <mergeCell ref="T16:T24"/>
    <mergeCell ref="A16:A24"/>
    <mergeCell ref="E16:E24"/>
    <mergeCell ref="F16:F24"/>
    <mergeCell ref="H16:H24"/>
    <mergeCell ref="I16:I24"/>
    <mergeCell ref="K16:K24"/>
    <mergeCell ref="Q26:Q30"/>
    <mergeCell ref="R26:R30"/>
    <mergeCell ref="T26:T30"/>
    <mergeCell ref="U26:U30"/>
    <mergeCell ref="A39:A49"/>
    <mergeCell ref="E39:E49"/>
    <mergeCell ref="F39:F49"/>
    <mergeCell ref="H39:H49"/>
    <mergeCell ref="I39:I49"/>
    <mergeCell ref="K39:K49"/>
    <mergeCell ref="U39:U49"/>
    <mergeCell ref="A52:A53"/>
    <mergeCell ref="E52:E53"/>
    <mergeCell ref="F52:F53"/>
    <mergeCell ref="H52:H53"/>
    <mergeCell ref="I52:I53"/>
    <mergeCell ref="K52:K53"/>
    <mergeCell ref="L52:L53"/>
    <mergeCell ref="N52:N53"/>
    <mergeCell ref="O52:O53"/>
    <mergeCell ref="L39:L49"/>
    <mergeCell ref="N39:N49"/>
    <mergeCell ref="O39:O49"/>
    <mergeCell ref="Q39:Q49"/>
    <mergeCell ref="R39:R49"/>
    <mergeCell ref="T39:T49"/>
    <mergeCell ref="Q52:Q53"/>
    <mergeCell ref="R52:R53"/>
    <mergeCell ref="T52:T53"/>
    <mergeCell ref="U52:U53"/>
    <mergeCell ref="A54:A61"/>
    <mergeCell ref="E54:E61"/>
    <mergeCell ref="F54:F61"/>
    <mergeCell ref="H54:H61"/>
    <mergeCell ref="I54:I61"/>
    <mergeCell ref="K54:K61"/>
    <mergeCell ref="U54:U61"/>
    <mergeCell ref="A62:A63"/>
    <mergeCell ref="E62:E63"/>
    <mergeCell ref="F62:F63"/>
    <mergeCell ref="H62:H63"/>
    <mergeCell ref="I62:I63"/>
    <mergeCell ref="K62:K63"/>
    <mergeCell ref="L62:L63"/>
    <mergeCell ref="N62:N63"/>
    <mergeCell ref="O62:O63"/>
    <mergeCell ref="L54:L61"/>
    <mergeCell ref="N54:N61"/>
    <mergeCell ref="O54:O61"/>
    <mergeCell ref="Q54:Q61"/>
    <mergeCell ref="R54:R61"/>
    <mergeCell ref="T54:T61"/>
    <mergeCell ref="Q62:Q63"/>
    <mergeCell ref="R62:R63"/>
    <mergeCell ref="T62:T63"/>
    <mergeCell ref="U62:U63"/>
    <mergeCell ref="A64:A65"/>
    <mergeCell ref="E64:E65"/>
    <mergeCell ref="F64:F65"/>
    <mergeCell ref="H64:H65"/>
    <mergeCell ref="I64:I65"/>
    <mergeCell ref="K64:K65"/>
    <mergeCell ref="U64:U65"/>
    <mergeCell ref="A66:A83"/>
    <mergeCell ref="E66:E83"/>
    <mergeCell ref="F66:F83"/>
    <mergeCell ref="H66:H83"/>
    <mergeCell ref="I66:I83"/>
    <mergeCell ref="K66:K83"/>
    <mergeCell ref="L66:L83"/>
    <mergeCell ref="N66:N83"/>
    <mergeCell ref="O66:O83"/>
    <mergeCell ref="L64:L65"/>
    <mergeCell ref="N64:N65"/>
    <mergeCell ref="O64:O65"/>
    <mergeCell ref="Q64:Q65"/>
    <mergeCell ref="R64:R65"/>
    <mergeCell ref="T64:T65"/>
    <mergeCell ref="Q66:Q83"/>
    <mergeCell ref="R66:R83"/>
    <mergeCell ref="T66:T83"/>
    <mergeCell ref="U66:U83"/>
    <mergeCell ref="A84:A87"/>
    <mergeCell ref="E84:E87"/>
    <mergeCell ref="F84:F87"/>
    <mergeCell ref="H84:H87"/>
    <mergeCell ref="I84:I87"/>
    <mergeCell ref="K84:K87"/>
    <mergeCell ref="U84:U87"/>
    <mergeCell ref="A88:A89"/>
    <mergeCell ref="E88:E89"/>
    <mergeCell ref="F88:F89"/>
    <mergeCell ref="H88:H89"/>
    <mergeCell ref="I88:I89"/>
    <mergeCell ref="K88:K89"/>
    <mergeCell ref="L88:L89"/>
    <mergeCell ref="N88:N89"/>
    <mergeCell ref="O88:O89"/>
    <mergeCell ref="L84:L87"/>
    <mergeCell ref="N84:N87"/>
    <mergeCell ref="O84:O87"/>
    <mergeCell ref="Q84:Q87"/>
    <mergeCell ref="R84:R87"/>
    <mergeCell ref="T84:T87"/>
    <mergeCell ref="Q88:Q89"/>
    <mergeCell ref="R88:R89"/>
    <mergeCell ref="T88:T89"/>
    <mergeCell ref="U88:U89"/>
    <mergeCell ref="A90:A91"/>
    <mergeCell ref="E90:E91"/>
    <mergeCell ref="F90:F91"/>
    <mergeCell ref="H90:H91"/>
    <mergeCell ref="I90:I91"/>
    <mergeCell ref="K90:K91"/>
    <mergeCell ref="U90:U91"/>
    <mergeCell ref="A92:A100"/>
    <mergeCell ref="E92:E100"/>
    <mergeCell ref="F92:F100"/>
    <mergeCell ref="H92:H100"/>
    <mergeCell ref="I92:I100"/>
    <mergeCell ref="K92:K100"/>
    <mergeCell ref="L92:L100"/>
    <mergeCell ref="N92:N100"/>
    <mergeCell ref="O92:O100"/>
    <mergeCell ref="L90:L91"/>
    <mergeCell ref="N90:N91"/>
    <mergeCell ref="O90:O91"/>
    <mergeCell ref="Q90:Q91"/>
    <mergeCell ref="R90:R91"/>
    <mergeCell ref="T90:T91"/>
    <mergeCell ref="Q92:Q100"/>
    <mergeCell ref="R92:R100"/>
    <mergeCell ref="T92:T100"/>
    <mergeCell ref="U92:U100"/>
    <mergeCell ref="A101:A102"/>
    <mergeCell ref="E101:E102"/>
    <mergeCell ref="F101:F102"/>
    <mergeCell ref="H101:H102"/>
    <mergeCell ref="I101:I102"/>
    <mergeCell ref="K101:K102"/>
    <mergeCell ref="U103:U105"/>
    <mergeCell ref="A106:A110"/>
    <mergeCell ref="E106:E110"/>
    <mergeCell ref="F106:F110"/>
    <mergeCell ref="H106:H110"/>
    <mergeCell ref="I106:I110"/>
    <mergeCell ref="K106:K110"/>
    <mergeCell ref="U101:U102"/>
    <mergeCell ref="A103:A105"/>
    <mergeCell ref="E103:E105"/>
    <mergeCell ref="F103:F105"/>
    <mergeCell ref="H103:H105"/>
    <mergeCell ref="I103:I105"/>
    <mergeCell ref="K103:K105"/>
    <mergeCell ref="L103:L105"/>
    <mergeCell ref="N103:N105"/>
    <mergeCell ref="O103:O105"/>
    <mergeCell ref="L101:L102"/>
    <mergeCell ref="N101:N102"/>
    <mergeCell ref="O101:O102"/>
    <mergeCell ref="Q101:Q102"/>
    <mergeCell ref="R101:R102"/>
    <mergeCell ref="T101:T102"/>
    <mergeCell ref="F116:F130"/>
    <mergeCell ref="H116:H130"/>
    <mergeCell ref="I116:I130"/>
    <mergeCell ref="K116:K130"/>
    <mergeCell ref="U106:U110"/>
    <mergeCell ref="A111:A115"/>
    <mergeCell ref="E111:E115"/>
    <mergeCell ref="F111:F115"/>
    <mergeCell ref="H111:H115"/>
    <mergeCell ref="I111:I115"/>
    <mergeCell ref="K111:K115"/>
    <mergeCell ref="L111:L115"/>
    <mergeCell ref="N111:N115"/>
    <mergeCell ref="O111:O115"/>
    <mergeCell ref="L106:L110"/>
    <mergeCell ref="N106:N110"/>
    <mergeCell ref="O106:O110"/>
    <mergeCell ref="Q106:Q110"/>
    <mergeCell ref="R106:R110"/>
    <mergeCell ref="T106:T110"/>
    <mergeCell ref="A140:A152"/>
    <mergeCell ref="E140:E152"/>
    <mergeCell ref="F140:F152"/>
    <mergeCell ref="H140:H152"/>
    <mergeCell ref="I140:I152"/>
    <mergeCell ref="K140:K152"/>
    <mergeCell ref="U116:U130"/>
    <mergeCell ref="A131:A139"/>
    <mergeCell ref="E131:E139"/>
    <mergeCell ref="F131:F139"/>
    <mergeCell ref="H131:H139"/>
    <mergeCell ref="I131:I139"/>
    <mergeCell ref="K131:K139"/>
    <mergeCell ref="L131:L139"/>
    <mergeCell ref="N131:N139"/>
    <mergeCell ref="O131:O139"/>
    <mergeCell ref="L116:L130"/>
    <mergeCell ref="N116:N130"/>
    <mergeCell ref="O116:O130"/>
    <mergeCell ref="Q116:Q130"/>
    <mergeCell ref="R116:R130"/>
    <mergeCell ref="T116:T130"/>
    <mergeCell ref="A116:A130"/>
    <mergeCell ref="E116:E130"/>
    <mergeCell ref="R5:U5"/>
    <mergeCell ref="R6:U6"/>
    <mergeCell ref="R7:U7"/>
    <mergeCell ref="U140:U152"/>
    <mergeCell ref="R1:U1"/>
    <mergeCell ref="R2:U2"/>
    <mergeCell ref="R3:U3"/>
    <mergeCell ref="L140:L152"/>
    <mergeCell ref="N140:N152"/>
    <mergeCell ref="O140:O152"/>
    <mergeCell ref="Q140:Q152"/>
    <mergeCell ref="R140:R152"/>
    <mergeCell ref="T140:T152"/>
    <mergeCell ref="Q131:Q139"/>
    <mergeCell ref="R131:R139"/>
    <mergeCell ref="T131:T139"/>
    <mergeCell ref="U131:U139"/>
    <mergeCell ref="Q111:Q115"/>
    <mergeCell ref="R111:R115"/>
    <mergeCell ref="T111:T115"/>
    <mergeCell ref="U111:U115"/>
    <mergeCell ref="Q103:Q105"/>
    <mergeCell ref="R103:R105"/>
    <mergeCell ref="T103:T105"/>
  </mergeCells>
  <conditionalFormatting sqref="V9:AF72 AG14:AH147 W73:AF73 V74:AF1048576">
    <cfRule type="containsText" dxfId="0" priority="1" operator="containsText" text="ложь">
      <formula>NOT(ISERROR(SEARCH("ложь",V9)))</formula>
    </cfRule>
  </conditionalFormatting>
  <pageMargins left="0.25" right="0.25" top="0.75" bottom="0.75" header="0.3" footer="0.3"/>
  <pageSetup paperSize="9" scale="46" fitToHeight="0" orientation="landscape" r:id="rId1"/>
  <rowBreaks count="2" manualBreakCount="2">
    <brk id="51" max="16383" man="1"/>
    <brk id="1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Кусова Зарина Руслановна</dc:creator>
  <cp:lastModifiedBy>Будаева Алики Артуровна</cp:lastModifiedBy>
  <cp:lastPrinted>2025-09-30T11:38:50Z</cp:lastPrinted>
  <dcterms:created xsi:type="dcterms:W3CDTF">2025-09-25T06:57:43Z</dcterms:created>
  <dcterms:modified xsi:type="dcterms:W3CDTF">2025-09-30T12:03:20Z</dcterms:modified>
</cp:coreProperties>
</file>