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1\2021-08-12 Протокол №13\"/>
    </mc:Choice>
  </mc:AlternateContent>
  <bookViews>
    <workbookView xWindow="-120" yWindow="-120" windowWidth="29040" windowHeight="15840"/>
  </bookViews>
  <sheets>
    <sheet name="Приложение 1" sheetId="1" r:id="rId1"/>
  </sheets>
  <definedNames>
    <definedName name="_xlnm.Print_Titles" localSheetId="0">'Приложение 1'!$6:$7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I25" i="1" l="1"/>
  <c r="I26" i="1"/>
  <c r="J25" i="1"/>
  <c r="J26" i="1"/>
  <c r="I22" i="1"/>
  <c r="I23" i="1"/>
  <c r="I24" i="1"/>
  <c r="J22" i="1"/>
  <c r="J23" i="1"/>
  <c r="J24" i="1"/>
  <c r="I21" i="1"/>
  <c r="J21" i="1"/>
  <c r="I20" i="1"/>
  <c r="J20" i="1"/>
  <c r="I19" i="1"/>
  <c r="J19" i="1"/>
  <c r="I18" i="1"/>
  <c r="J18" i="1"/>
  <c r="I17" i="1" l="1"/>
  <c r="J17" i="1"/>
  <c r="I16" i="1"/>
  <c r="J16" i="1"/>
  <c r="I11" i="1"/>
  <c r="I12" i="1"/>
  <c r="I13" i="1"/>
  <c r="I14" i="1"/>
  <c r="I15" i="1"/>
  <c r="J11" i="1"/>
  <c r="J12" i="1"/>
  <c r="J13" i="1"/>
  <c r="J14" i="1"/>
  <c r="J15" i="1"/>
  <c r="I10" i="1"/>
  <c r="J10" i="1"/>
  <c r="I9" i="1" l="1"/>
  <c r="J9" i="1"/>
</calcChain>
</file>

<file path=xl/sharedStrings.xml><?xml version="1.0" encoding="utf-8"?>
<sst xmlns="http://schemas.openxmlformats.org/spreadsheetml/2006/main" count="52" uniqueCount="40">
  <si>
    <t>Код МО</t>
  </si>
  <si>
    <t>Наименование МО</t>
  </si>
  <si>
    <t>Профиль</t>
  </si>
  <si>
    <t>Кол-во</t>
  </si>
  <si>
    <t>Сумма, руб.</t>
  </si>
  <si>
    <t xml:space="preserve">Отклонение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</si>
  <si>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</si>
  <si>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</si>
  <si>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</si>
  <si>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</si>
  <si>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</si>
  <si>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</si>
  <si>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</si>
  <si>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</si>
  <si>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</si>
  <si>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</si>
  <si>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 к Протоколу заседания </t>
  </si>
  <si>
    <t xml:space="preserve"> Комиссии по разработке  </t>
  </si>
  <si>
    <t xml:space="preserve"> Приложение № 1 </t>
  </si>
  <si>
    <t>136-Акушерство и гинекология (не патология, не роды)</t>
  </si>
  <si>
    <t>Вид МП</t>
  </si>
  <si>
    <t>КС</t>
  </si>
  <si>
    <t>112-Хирургия (в т.ч.  абдоминальная)</t>
  </si>
  <si>
    <t>068-Педиатрия</t>
  </si>
  <si>
    <t>097-Терапия</t>
  </si>
  <si>
    <t>Измененные объемы на 2021 год по Протоколу № 11 от 22.07.2021 г.</t>
  </si>
  <si>
    <t>128-Для беременных и рожениц</t>
  </si>
  <si>
    <t xml:space="preserve"> ГБУЗ  "Ардонская ЦРБ" </t>
  </si>
  <si>
    <t>100-Травматология и ортопедия</t>
  </si>
  <si>
    <t>ООО "Клиника Эксперт Владикавказ" (МРТ)</t>
  </si>
  <si>
    <t>ДС</t>
  </si>
  <si>
    <t>162-Оториноларингология (без кохлиарной)</t>
  </si>
  <si>
    <t xml:space="preserve"> ТП ОМС № 13 от 12.08.2021 г. </t>
  </si>
  <si>
    <t>Плановые объемы на 2021 год по Протоколу № 12 от 03.08.2021 г.</t>
  </si>
  <si>
    <t xml:space="preserve"> ФГКУ "412 ВГ" Минобороны России"</t>
  </si>
  <si>
    <t>053-Неврология</t>
  </si>
  <si>
    <t>108-Урология</t>
  </si>
  <si>
    <t>028-Инфекционные болезни</t>
  </si>
  <si>
    <t>127-Паталогия беременных</t>
  </si>
  <si>
    <t>054-Нейрохирургия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</si>
</sst>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_ ;\-#,##0\ "/>
    <numFmt numFmtId="166" formatCode="#,##0.00_ ;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165" fontId="0" fillId="0" borderId="0" xfId="1" applyNumberFormat="1" applyFont="1" applyAlignment="1">
      <alignment vertical="center"/>
    </xf>
    <xf numFmtId="166" fontId="0" fillId="0" borderId="0" xfId="1" applyNumberFormat="1" applyFont="1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0" fillId="0" borderId="2" xfId="0" applyNumberFormat="1" applyFont="1" applyBorder="1" applyAlignment="1">
      <alignment vertical="center"/>
    </xf>
    <xf numFmtId="164" fontId="0" fillId="0" borderId="0" xfId="1" applyNumberFormat="1" applyFont="1" applyBorder="1" applyAlignment="1">
      <alignment horizontal="center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3" xfId="0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0" fillId="0" borderId="0" xfId="1" applyNumberFormat="1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12">
    <dxf>
      <alignment vertical="center" textRotation="0" indent="0" justifyLastLine="0" shrinkToFit="0" readingOrder="0"/>
    </dxf>
    <dxf>
      <numFmt numFmtId="164" formatCode="_-* #,##0\ _₽_-;\-* #,##0\ _₽_-;_-* &quot;-&quot;??\ _₽_-;_-@_-"/>
      <alignment horizontal="center" vertical="center" textRotation="0" wrapText="0" indent="0" justifyLastLine="0" shrinkToFit="0" readingOrder="0"/>
    </dxf>
    <dxf>
      <numFmt numFmtId="166" formatCode="#,##0.00_ ;\-#,##0.00\ "/>
      <alignment vertical="center" textRotation="0" indent="0" justifyLastLine="0" shrinkToFit="0" readingOrder="0"/>
    </dxf>
    <dxf>
      <numFmt numFmtId="165" formatCode="#,##0_ ;\-#,##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vertical="center" textRotation="0" indent="0" justifyLastLine="0" shrinkToFit="0" readingOrder="0"/>
    </dxf>
    <dxf>
      <numFmt numFmtId="165" formatCode="#,##0_ ;\-#,##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_-* #,##0\ _₽_-;\-* #,##0\ _₽_-;_-* &quot;-&quot;??\ _₽_-;_-@_-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8:J27" totalsRowShown="0" headerRowDxfId="11" headerRowBorderDxfId="10">
  <autoFilter ref="A8:J27"/>
  <tableColumns count="10">
    <tableColumn id="1" name="1" dataDxfId="9" dataCellStyle="Финансовый"/>
    <tableColumn id="2" name="2" dataDxfId="8"/>
    <tableColumn id="3" name="3" dataDxfId="7"/>
    <tableColumn id="4" name="4" dataDxfId="6"/>
    <tableColumn id="5" name="5" dataDxfId="5" dataCellStyle="Финансовый"/>
    <tableColumn id="6" name="6" dataDxfId="4" dataCellStyle="Финансовый"/>
    <tableColumn id="7" name="7" dataDxfId="3" dataCellStyle="Финансовый"/>
    <tableColumn id="8" name="8" dataDxfId="2" dataCellStyle="Финансовый"/>
    <tableColumn id="9" name="9" dataDxfId="1" dataCellStyle="Финансовый">
      <calculatedColumnFormula>Таблица1[[#This Row],[7]]-Таблица1[[#This Row],[5]]</calculatedColumnFormula>
    </tableColumn>
    <tableColumn id="10" name="10" dataDxfId="0" dataCellStyle="Финансовый">
      <calculatedColumnFormula>Таблица1[[#This Row],[8]]-Таблица1[[#This Row],[6]]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5" workbookViewId="0">
      <selection activeCell="L24" sqref="L24"/>
    </sheetView>
  </sheetViews>
  <sheetFormatPr defaultRowHeight="15" x14ac:dyDescent="0.25"/>
  <cols>
    <col min="1" max="1" width="11.85546875" customWidth="1"/>
    <col min="2" max="2" width="22.140625" style="7" customWidth="1"/>
    <col min="3" max="3" width="9.140625" customWidth="1"/>
    <col min="4" max="4" width="40.42578125" customWidth="1"/>
    <col min="5" max="5" width="8.85546875" customWidth="1"/>
    <col min="6" max="6" width="14.28515625" customWidth="1"/>
    <col min="7" max="7" width="9.28515625" customWidth="1"/>
    <col min="8" max="8" width="14.140625" customWidth="1"/>
    <col min="9" max="9" width="9.42578125" customWidth="1"/>
    <col min="10" max="10" width="16.5703125" bestFit="1" customWidth="1"/>
  </cols>
  <sheetData>
    <row r="1" spans="1:10" x14ac:dyDescent="0.25">
      <c r="I1" s="14" t="s">
        <v>18</v>
      </c>
      <c r="J1" s="14"/>
    </row>
    <row r="2" spans="1:10" x14ac:dyDescent="0.25">
      <c r="I2" t="s">
        <v>16</v>
      </c>
    </row>
    <row r="3" spans="1:10" x14ac:dyDescent="0.25">
      <c r="I3" t="s">
        <v>17</v>
      </c>
    </row>
    <row r="4" spans="1:10" x14ac:dyDescent="0.25">
      <c r="I4" t="s">
        <v>32</v>
      </c>
    </row>
    <row r="6" spans="1:10" ht="63.75" customHeight="1" x14ac:dyDescent="0.25">
      <c r="A6" s="15" t="s">
        <v>0</v>
      </c>
      <c r="B6" s="15" t="s">
        <v>1</v>
      </c>
      <c r="C6" s="15" t="s">
        <v>20</v>
      </c>
      <c r="D6" s="15" t="s">
        <v>2</v>
      </c>
      <c r="E6" s="15" t="s">
        <v>33</v>
      </c>
      <c r="F6" s="15"/>
      <c r="G6" s="15" t="s">
        <v>25</v>
      </c>
      <c r="H6" s="15"/>
      <c r="I6" s="15" t="s">
        <v>5</v>
      </c>
      <c r="J6" s="15"/>
    </row>
    <row r="7" spans="1:10" x14ac:dyDescent="0.25">
      <c r="A7" s="15"/>
      <c r="B7" s="15"/>
      <c r="C7" s="15"/>
      <c r="D7" s="15"/>
      <c r="E7" s="2" t="s">
        <v>3</v>
      </c>
      <c r="F7" s="2" t="s">
        <v>4</v>
      </c>
      <c r="G7" s="2" t="s">
        <v>3</v>
      </c>
      <c r="H7" s="2" t="s">
        <v>4</v>
      </c>
      <c r="I7" s="2" t="s">
        <v>3</v>
      </c>
      <c r="J7" s="2" t="s">
        <v>4</v>
      </c>
    </row>
    <row r="8" spans="1:10" x14ac:dyDescent="0.25">
      <c r="A8" s="3" t="s">
        <v>6</v>
      </c>
      <c r="B8" s="8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ht="45" x14ac:dyDescent="0.25">
      <c r="A9" s="6">
        <v>150151</v>
      </c>
      <c r="B9" s="13" t="s">
        <v>29</v>
      </c>
      <c r="C9" s="1" t="s">
        <v>30</v>
      </c>
      <c r="D9" s="12" t="s">
        <v>31</v>
      </c>
      <c r="E9" s="9">
        <v>12</v>
      </c>
      <c r="F9" s="10">
        <v>6908986.3200000003</v>
      </c>
      <c r="G9" s="9">
        <v>14</v>
      </c>
      <c r="H9" s="10">
        <v>8769943.9800000004</v>
      </c>
      <c r="I9" s="4">
        <f>Таблица1[[#This Row],[7]]-Таблица1[[#This Row],[5]]</f>
        <v>2</v>
      </c>
      <c r="J9" s="11">
        <f>Таблица1[[#This Row],[8]]-Таблица1[[#This Row],[6]]</f>
        <v>1860957.6600000001</v>
      </c>
    </row>
    <row r="10" spans="1:10" ht="30" x14ac:dyDescent="0.25">
      <c r="A10" s="18">
        <v>150113</v>
      </c>
      <c r="B10" s="19" t="s">
        <v>34</v>
      </c>
      <c r="C10" s="20" t="s">
        <v>21</v>
      </c>
      <c r="D10" s="21" t="s">
        <v>24</v>
      </c>
      <c r="E10" s="22">
        <v>27</v>
      </c>
      <c r="F10" s="23">
        <v>432585.6</v>
      </c>
      <c r="G10" s="22">
        <v>0</v>
      </c>
      <c r="H10" s="23">
        <v>0</v>
      </c>
      <c r="I10" s="5">
        <f>Таблица1[[#This Row],[7]]-Таблица1[[#This Row],[5]]</f>
        <v>-27</v>
      </c>
      <c r="J10" s="24">
        <f>Таблица1[[#This Row],[8]]-Таблица1[[#This Row],[6]]</f>
        <v>-432585.6</v>
      </c>
    </row>
    <row r="11" spans="1:10" x14ac:dyDescent="0.25">
      <c r="A11" s="6"/>
      <c r="B11" s="13"/>
      <c r="C11" s="1"/>
      <c r="D11" s="17" t="s">
        <v>35</v>
      </c>
      <c r="E11" s="9">
        <v>15</v>
      </c>
      <c r="F11" s="10">
        <v>283854.5</v>
      </c>
      <c r="G11" s="22">
        <v>0</v>
      </c>
      <c r="H11" s="23">
        <v>0</v>
      </c>
      <c r="I11" s="4">
        <f>Таблица1[[#This Row],[7]]-Таблица1[[#This Row],[5]]</f>
        <v>-15</v>
      </c>
      <c r="J11" s="11">
        <f>Таблица1[[#This Row],[8]]-Таблица1[[#This Row],[6]]</f>
        <v>-283854.5</v>
      </c>
    </row>
    <row r="12" spans="1:10" x14ac:dyDescent="0.25">
      <c r="A12" s="6"/>
      <c r="B12" s="13"/>
      <c r="C12" s="1"/>
      <c r="D12" s="17" t="s">
        <v>28</v>
      </c>
      <c r="E12" s="9">
        <v>6</v>
      </c>
      <c r="F12" s="10">
        <v>95557.13</v>
      </c>
      <c r="G12" s="22">
        <v>0</v>
      </c>
      <c r="H12" s="23">
        <v>0</v>
      </c>
      <c r="I12" s="4">
        <f>Таблица1[[#This Row],[7]]-Таблица1[[#This Row],[5]]</f>
        <v>-6</v>
      </c>
      <c r="J12" s="11">
        <f>Таблица1[[#This Row],[8]]-Таблица1[[#This Row],[6]]</f>
        <v>-95557.13</v>
      </c>
    </row>
    <row r="13" spans="1:10" x14ac:dyDescent="0.25">
      <c r="A13" s="6"/>
      <c r="B13" s="13"/>
      <c r="C13" s="1"/>
      <c r="D13" s="17" t="s">
        <v>36</v>
      </c>
      <c r="E13" s="9">
        <v>8</v>
      </c>
      <c r="F13" s="10">
        <v>184180.39999999997</v>
      </c>
      <c r="G13" s="22">
        <v>0</v>
      </c>
      <c r="H13" s="23">
        <v>0</v>
      </c>
      <c r="I13" s="4">
        <f>Таблица1[[#This Row],[7]]-Таблица1[[#This Row],[5]]</f>
        <v>-8</v>
      </c>
      <c r="J13" s="11">
        <f>Таблица1[[#This Row],[8]]-Таблица1[[#This Row],[6]]</f>
        <v>-184180.39999999997</v>
      </c>
    </row>
    <row r="14" spans="1:10" x14ac:dyDescent="0.25">
      <c r="A14" s="6"/>
      <c r="B14" s="13"/>
      <c r="C14" s="1"/>
      <c r="D14" s="17" t="s">
        <v>22</v>
      </c>
      <c r="E14" s="9">
        <v>30</v>
      </c>
      <c r="F14" s="10">
        <v>706689.3899999999</v>
      </c>
      <c r="G14" s="22">
        <v>0</v>
      </c>
      <c r="H14" s="23">
        <v>0</v>
      </c>
      <c r="I14" s="4">
        <f>Таблица1[[#This Row],[7]]-Таблица1[[#This Row],[5]]</f>
        <v>-30</v>
      </c>
      <c r="J14" s="11">
        <f>Таблица1[[#This Row],[8]]-Таблица1[[#This Row],[6]]</f>
        <v>-706689.3899999999</v>
      </c>
    </row>
    <row r="15" spans="1:10" x14ac:dyDescent="0.25">
      <c r="A15" s="6"/>
      <c r="B15" s="13"/>
      <c r="C15" s="1"/>
      <c r="D15" s="17" t="s">
        <v>19</v>
      </c>
      <c r="E15" s="9">
        <v>4</v>
      </c>
      <c r="F15" s="10">
        <v>61537.919999999998</v>
      </c>
      <c r="G15" s="22">
        <v>0</v>
      </c>
      <c r="H15" s="23">
        <v>0</v>
      </c>
      <c r="I15" s="4">
        <f>Таблица1[[#This Row],[7]]-Таблица1[[#This Row],[5]]</f>
        <v>-4</v>
      </c>
      <c r="J15" s="11">
        <f>Таблица1[[#This Row],[8]]-Таблица1[[#This Row],[6]]</f>
        <v>-61537.919999999998</v>
      </c>
    </row>
    <row r="16" spans="1:10" x14ac:dyDescent="0.25">
      <c r="A16" s="18"/>
      <c r="B16" s="25"/>
      <c r="C16" s="26"/>
      <c r="D16" s="21" t="s">
        <v>31</v>
      </c>
      <c r="E16" s="22">
        <v>30</v>
      </c>
      <c r="F16" s="23">
        <v>591544.13</v>
      </c>
      <c r="G16" s="22">
        <v>0</v>
      </c>
      <c r="H16" s="23">
        <v>0</v>
      </c>
      <c r="I16" s="5">
        <f>Таблица1[[#This Row],[7]]-Таблица1[[#This Row],[5]]</f>
        <v>-30</v>
      </c>
      <c r="J16" s="24">
        <f>Таблица1[[#This Row],[8]]-Таблица1[[#This Row],[6]]</f>
        <v>-591544.13</v>
      </c>
    </row>
    <row r="17" spans="1:10" x14ac:dyDescent="0.25">
      <c r="A17" s="18"/>
      <c r="B17" s="25"/>
      <c r="C17" s="26"/>
      <c r="D17" s="21" t="s">
        <v>37</v>
      </c>
      <c r="E17" s="22">
        <v>0</v>
      </c>
      <c r="F17" s="23">
        <v>0</v>
      </c>
      <c r="G17" s="22">
        <v>120</v>
      </c>
      <c r="H17" s="23">
        <v>2355949.0999999996</v>
      </c>
      <c r="I17" s="5">
        <f>Таблица1[[#This Row],[7]]-Таблица1[[#This Row],[5]]</f>
        <v>120</v>
      </c>
      <c r="J17" s="24">
        <f>Таблица1[[#This Row],[8]]-Таблица1[[#This Row],[6]]</f>
        <v>2355949.0999999996</v>
      </c>
    </row>
    <row r="18" spans="1:10" ht="30" x14ac:dyDescent="0.25">
      <c r="A18" s="18">
        <v>150009</v>
      </c>
      <c r="B18" s="19" t="s">
        <v>27</v>
      </c>
      <c r="C18" s="20" t="s">
        <v>21</v>
      </c>
      <c r="D18" s="16" t="s">
        <v>22</v>
      </c>
      <c r="E18" s="22">
        <v>404</v>
      </c>
      <c r="F18" s="23">
        <v>9191035.6099999994</v>
      </c>
      <c r="G18" s="22">
        <v>121</v>
      </c>
      <c r="H18" s="23">
        <v>2747130.43</v>
      </c>
      <c r="I18" s="5">
        <f>Таблица1[[#This Row],[7]]-Таблица1[[#This Row],[5]]</f>
        <v>-283</v>
      </c>
      <c r="J18" s="24">
        <f>Таблица1[[#This Row],[8]]-Таблица1[[#This Row],[6]]</f>
        <v>-6443905.1799999997</v>
      </c>
    </row>
    <row r="19" spans="1:10" x14ac:dyDescent="0.25">
      <c r="A19" s="18"/>
      <c r="B19" s="25"/>
      <c r="C19" s="26"/>
      <c r="D19" s="21" t="s">
        <v>35</v>
      </c>
      <c r="E19" s="22">
        <v>193</v>
      </c>
      <c r="F19" s="23">
        <v>4369690.93</v>
      </c>
      <c r="G19" s="22">
        <v>165</v>
      </c>
      <c r="H19" s="23">
        <v>2839998.26</v>
      </c>
      <c r="I19" s="5">
        <f>Таблица1[[#This Row],[7]]-Таблица1[[#This Row],[5]]</f>
        <v>-28</v>
      </c>
      <c r="J19" s="24">
        <f>Таблица1[[#This Row],[8]]-Таблица1[[#This Row],[6]]</f>
        <v>-1529692.67</v>
      </c>
    </row>
    <row r="20" spans="1:10" x14ac:dyDescent="0.25">
      <c r="A20" s="18"/>
      <c r="B20" s="25"/>
      <c r="C20" s="26"/>
      <c r="D20" s="21" t="s">
        <v>23</v>
      </c>
      <c r="E20" s="22">
        <v>564</v>
      </c>
      <c r="F20" s="23">
        <v>5711196.0199999986</v>
      </c>
      <c r="G20" s="22">
        <v>146</v>
      </c>
      <c r="H20" s="23">
        <v>1776175.7899999998</v>
      </c>
      <c r="I20" s="5">
        <f>Таблица1[[#This Row],[7]]-Таблица1[[#This Row],[5]]</f>
        <v>-418</v>
      </c>
      <c r="J20" s="24">
        <f>Таблица1[[#This Row],[8]]-Таблица1[[#This Row],[6]]</f>
        <v>-3935020.2299999986</v>
      </c>
    </row>
    <row r="21" spans="1:10" x14ac:dyDescent="0.25">
      <c r="A21" s="18"/>
      <c r="B21" s="25"/>
      <c r="C21" s="26"/>
      <c r="D21" s="21" t="s">
        <v>24</v>
      </c>
      <c r="E21" s="22">
        <v>911</v>
      </c>
      <c r="F21" s="23">
        <v>18569265.660000004</v>
      </c>
      <c r="G21" s="22">
        <v>505</v>
      </c>
      <c r="H21" s="23">
        <v>8713850.5199999996</v>
      </c>
      <c r="I21" s="5">
        <f>Таблица1[[#This Row],[7]]-Таблица1[[#This Row],[5]]</f>
        <v>-406</v>
      </c>
      <c r="J21" s="24">
        <f>Таблица1[[#This Row],[8]]-Таблица1[[#This Row],[6]]</f>
        <v>-9855415.1400000043</v>
      </c>
    </row>
    <row r="22" spans="1:10" x14ac:dyDescent="0.25">
      <c r="A22" s="6"/>
      <c r="B22" s="13"/>
      <c r="C22" s="1"/>
      <c r="D22" s="17" t="s">
        <v>28</v>
      </c>
      <c r="E22" s="9">
        <v>607</v>
      </c>
      <c r="F22" s="10">
        <v>12012114.084083665</v>
      </c>
      <c r="G22" s="9">
        <v>367</v>
      </c>
      <c r="H22" s="10">
        <v>13921405.85</v>
      </c>
      <c r="I22" s="4">
        <f>Таблица1[[#This Row],[7]]-Таблица1[[#This Row],[5]]</f>
        <v>-240</v>
      </c>
      <c r="J22" s="11">
        <f>Таблица1[[#This Row],[8]]-Таблица1[[#This Row],[6]]</f>
        <v>1909291.7659163345</v>
      </c>
    </row>
    <row r="23" spans="1:10" x14ac:dyDescent="0.25">
      <c r="A23" s="6"/>
      <c r="B23" s="13"/>
      <c r="C23" s="1"/>
      <c r="D23" s="17" t="s">
        <v>38</v>
      </c>
      <c r="E23" s="9">
        <v>112</v>
      </c>
      <c r="F23" s="10">
        <v>2031271.52</v>
      </c>
      <c r="G23" s="9">
        <v>126</v>
      </c>
      <c r="H23" s="10">
        <v>2286729.9400000004</v>
      </c>
      <c r="I23" s="4">
        <f>Таблица1[[#This Row],[7]]-Таблица1[[#This Row],[5]]</f>
        <v>14</v>
      </c>
      <c r="J23" s="11">
        <f>Таблица1[[#This Row],[8]]-Таблица1[[#This Row],[6]]</f>
        <v>255458.42000000039</v>
      </c>
    </row>
    <row r="24" spans="1:10" x14ac:dyDescent="0.25">
      <c r="A24" s="18"/>
      <c r="B24" s="25"/>
      <c r="C24" s="26"/>
      <c r="D24" s="21" t="s">
        <v>26</v>
      </c>
      <c r="E24" s="22">
        <v>285</v>
      </c>
      <c r="F24" s="23">
        <v>5445001.169999999</v>
      </c>
      <c r="G24" s="22">
        <v>133</v>
      </c>
      <c r="H24" s="23">
        <v>2562313.85</v>
      </c>
      <c r="I24" s="5">
        <f>Таблица1[[#This Row],[7]]-Таблица1[[#This Row],[5]]</f>
        <v>-152</v>
      </c>
      <c r="J24" s="24">
        <f>Таблица1[[#This Row],[8]]-Таблица1[[#This Row],[6]]</f>
        <v>-2882687.3199999989</v>
      </c>
    </row>
    <row r="25" spans="1:10" x14ac:dyDescent="0.25">
      <c r="A25" s="6"/>
      <c r="B25" s="13"/>
      <c r="C25" s="1"/>
      <c r="D25" s="17" t="s">
        <v>19</v>
      </c>
      <c r="E25" s="9">
        <v>548</v>
      </c>
      <c r="F25" s="10">
        <v>7609935.6500000004</v>
      </c>
      <c r="G25" s="9">
        <v>31</v>
      </c>
      <c r="H25" s="10">
        <v>415467.63</v>
      </c>
      <c r="I25" s="4">
        <f>Таблица1[[#This Row],[7]]-Таблица1[[#This Row],[5]]</f>
        <v>-517</v>
      </c>
      <c r="J25" s="11">
        <f>Таблица1[[#This Row],[8]]-Таблица1[[#This Row],[6]]</f>
        <v>-7194468.0200000005</v>
      </c>
    </row>
    <row r="26" spans="1:10" x14ac:dyDescent="0.25">
      <c r="A26" s="18"/>
      <c r="B26" s="25"/>
      <c r="C26" s="26"/>
      <c r="D26" s="21" t="s">
        <v>39</v>
      </c>
      <c r="E26" s="22">
        <v>30</v>
      </c>
      <c r="F26" s="23">
        <v>835071.78999999992</v>
      </c>
      <c r="G26" s="22">
        <v>44</v>
      </c>
      <c r="H26" s="23">
        <v>1620053.3199999998</v>
      </c>
      <c r="I26" s="5">
        <f>Таблица1[[#This Row],[7]]-Таблица1[[#This Row],[5]]</f>
        <v>14</v>
      </c>
      <c r="J26" s="24">
        <f>Таблица1[[#This Row],[8]]-Таблица1[[#This Row],[6]]</f>
        <v>784981.52999999991</v>
      </c>
    </row>
    <row r="27" spans="1:10" x14ac:dyDescent="0.25">
      <c r="A27" s="18"/>
      <c r="B27" s="25"/>
      <c r="C27" s="26"/>
      <c r="D27" s="21" t="s">
        <v>37</v>
      </c>
      <c r="E27" s="22">
        <v>0</v>
      </c>
      <c r="F27" s="23">
        <v>0</v>
      </c>
      <c r="G27" s="22">
        <v>1910</v>
      </c>
      <c r="H27" s="23">
        <v>28891462.200000003</v>
      </c>
      <c r="I27" s="5">
        <f>Таблица1[[#This Row],[7]]-Таблица1[[#This Row],[5]]</f>
        <v>1910</v>
      </c>
      <c r="J27" s="24">
        <f>Таблица1[[#This Row],[8]]-Таблица1[[#This Row],[6]]</f>
        <v>28891462.200000003</v>
      </c>
    </row>
  </sheetData>
  <mergeCells count="8">
    <mergeCell ref="I1:J1"/>
    <mergeCell ref="E6:F6"/>
    <mergeCell ref="G6:H6"/>
    <mergeCell ref="I6:J6"/>
    <mergeCell ref="A6:A7"/>
    <mergeCell ref="B6:B7"/>
    <mergeCell ref="C6:C7"/>
    <mergeCell ref="D6:D7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Олейникова И. З.</cp:lastModifiedBy>
  <cp:lastPrinted>2021-08-13T08:13:42Z</cp:lastPrinted>
  <dcterms:created xsi:type="dcterms:W3CDTF">2021-03-15T11:54:38Z</dcterms:created>
  <dcterms:modified xsi:type="dcterms:W3CDTF">2021-08-13T11:29:04Z</dcterms:modified>
</cp:coreProperties>
</file>