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.tfoms.local\Общая\КСГ 2024\2024-02-16 Протокол №3\"/>
    </mc:Choice>
  </mc:AlternateContent>
  <bookViews>
    <workbookView xWindow="0" yWindow="0" windowWidth="28800" windowHeight="11835" activeTab="1"/>
  </bookViews>
  <sheets>
    <sheet name="Приложение 1" sheetId="4" r:id="rId1"/>
    <sheet name="Лист1" sheetId="5" r:id="rId2"/>
  </sheets>
  <externalReferences>
    <externalReference r:id="rId3"/>
    <externalReference r:id="rId4"/>
    <externalReference r:id="rId5"/>
    <externalReference r:id="rId6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_xlnm.Print_Titles" localSheetId="0">'Приложение 1'!$6:$8</definedName>
    <definedName name="ФАПЫ">'[4]Численность '!$D$138:$J$213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4" l="1"/>
  <c r="J19" i="4"/>
  <c r="K18" i="4"/>
  <c r="K19" i="4"/>
  <c r="J11" i="4"/>
  <c r="K11" i="4"/>
  <c r="J12" i="4"/>
  <c r="K12" i="4"/>
  <c r="J13" i="4"/>
  <c r="K13" i="4"/>
  <c r="J14" i="4"/>
  <c r="K14" i="4"/>
  <c r="J15" i="4"/>
  <c r="K15" i="4"/>
  <c r="J16" i="4"/>
  <c r="K16" i="4"/>
  <c r="J9" i="4" l="1"/>
  <c r="K9" i="4"/>
  <c r="J10" i="4"/>
  <c r="K10" i="4"/>
  <c r="J17" i="4"/>
  <c r="K17" i="4"/>
</calcChain>
</file>

<file path=xl/sharedStrings.xml><?xml version="1.0" encoding="utf-8"?>
<sst xmlns="http://schemas.openxmlformats.org/spreadsheetml/2006/main" count="73" uniqueCount="40">
  <si>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</si>
  <si>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</si>
  <si>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</si>
  <si>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</si>
  <si>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</si>
  <si>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</si>
  <si>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</si>
  <si>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</si>
  <si>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</si>
  <si>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</si>
  <si>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</si>
  <si>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</si>
  <si>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</si>
  <si>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</si>
  <si>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</si>
  <si>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>7</t>
  </si>
  <si>
    <t>10</t>
  </si>
  <si>
    <t>Профиль МП</t>
  </si>
  <si>
    <t>Условия оказания МП</t>
  </si>
  <si>
    <t>11</t>
  </si>
  <si>
    <t xml:space="preserve"> Приложение № 1</t>
  </si>
  <si>
    <t>Измененные объемы на 2024 год по Протоколу № 13 от 29.12.2023 г.</t>
  </si>
  <si>
    <t>ГБУЗ "Пригородная ЦРБ" МЗ РСО-А</t>
  </si>
  <si>
    <t>АПП</t>
  </si>
  <si>
    <t>Взрослые с сахарным диабетом 2 типа</t>
  </si>
  <si>
    <t>ГБУЗ "РЭД" МЗ РСО-А</t>
  </si>
  <si>
    <t>ГБУЗ "РКБ" МЗ РСО-А</t>
  </si>
  <si>
    <t>ГБУЗ "РКБСМП" МЗ РСО-А</t>
  </si>
  <si>
    <t>ГБУЗ "Ардонская ЦРБ" МЗ РСО-А</t>
  </si>
  <si>
    <t>ФГБОУ ВО СОГМА  МЗ РФ</t>
  </si>
  <si>
    <t>ГБУЗ "Поликлиника №4" МЗ РСО-А</t>
  </si>
  <si>
    <t>ГБУЗ "Поликлиника №7" МЗ РСО-А</t>
  </si>
  <si>
    <t>ФГБУ "СК ММЦ" МЗ РФ (г.Беслан)</t>
  </si>
  <si>
    <t>ГБУЗ "Моздокская ЦРБ" МЗ РСО-А</t>
  </si>
  <si>
    <t>КТ- без контрастирования</t>
  </si>
  <si>
    <t>Вид МП</t>
  </si>
  <si>
    <t>КП</t>
  </si>
  <si>
    <t>КТ</t>
  </si>
  <si>
    <t>Измененные объемы на 2024 год по Протоколу № 3 от 16.02.2024 г.</t>
  </si>
  <si>
    <t xml:space="preserve"> ТП ОМС № 3 от 16.02.2024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</si>
</sst>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43" fontId="0" fillId="0" borderId="0" xfId="1" applyFont="1" applyFill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43" fontId="0" fillId="0" borderId="0" xfId="1" applyFont="1"/>
    <xf numFmtId="0" fontId="0" fillId="0" borderId="0" xfId="0" applyNumberFormat="1" applyFill="1" applyAlignment="1">
      <alignment vertical="center" wrapText="1"/>
    </xf>
    <xf numFmtId="165" fontId="4" fillId="0" borderId="0" xfId="1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7"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\&#1054;&#1073;&#1097;&#1072;&#1103;\&#1050;&#1057;&#1043;%202021\&#1059;&#1090;&#1074;&#1077;&#1088;&#1078;&#1076;&#1077;&#1085;&#1085;&#1099;&#1077;%20&#1086;&#1073;&#1098;&#1077;&#1084;&#1099;\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Таблица132342" displayName="Таблица132342" ref="A8:K19" headerRowDxfId="16" dataDxfId="14" totalsRowDxfId="13" headerRowBorderDxfId="15">
  <autoFilter ref="A8:K19"/>
  <tableColumns count="11">
    <tableColumn id="1" name="1" dataDxfId="12" totalsRowDxfId="11" dataCellStyle="Финансовый"/>
    <tableColumn id="2" name="2" dataDxfId="10" totalsRowDxfId="9"/>
    <tableColumn id="4" name="3" dataDxfId="8"/>
    <tableColumn id="11" name="4" dataDxfId="7"/>
    <tableColumn id="3" name="5" dataDxfId="6"/>
    <tableColumn id="5" name="6" dataDxfId="5" dataCellStyle="Финансовый"/>
    <tableColumn id="6" name="7" dataDxfId="4" dataCellStyle="Финансовый"/>
    <tableColumn id="7" name="8" dataDxfId="3" dataCellStyle="Финансовый"/>
    <tableColumn id="8" name="9" dataDxfId="2" dataCellStyle="Финансовый"/>
    <tableColumn id="9" name="10" totalsRowFunction="sum" dataDxfId="1" dataCellStyle="Финансовый">
      <calculatedColumnFormula>Таблица132342[[#This Row],[8]]-Таблица132342[[#This Row],[6]]</calculatedColumnFormula>
    </tableColumn>
    <tableColumn id="10" name="11" totalsRowFunction="sum" dataDxfId="0" dataCellStyle="Финансовый">
      <calculatedColumnFormula>Таблица132342[[#This Row],[9]]-Таблица132342[[#This Row],[7]]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K5" sqref="K5"/>
    </sheetView>
  </sheetViews>
  <sheetFormatPr defaultRowHeight="15" x14ac:dyDescent="0.25"/>
  <cols>
    <col min="1" max="1" width="10.28515625" customWidth="1"/>
    <col min="2" max="2" width="40" style="5" customWidth="1"/>
    <col min="3" max="4" width="10.5703125" style="5" customWidth="1"/>
    <col min="5" max="5" width="36.85546875" bestFit="1" customWidth="1"/>
    <col min="6" max="6" width="11.42578125" customWidth="1"/>
    <col min="7" max="7" width="15.28515625" customWidth="1"/>
    <col min="8" max="8" width="9.28515625" customWidth="1"/>
    <col min="9" max="9" width="15.28515625" customWidth="1"/>
    <col min="10" max="10" width="9.42578125" customWidth="1"/>
    <col min="11" max="11" width="16" customWidth="1"/>
    <col min="12" max="12" width="16.5703125" style="4" bestFit="1" customWidth="1"/>
    <col min="13" max="13" width="16.5703125" style="15" bestFit="1" customWidth="1"/>
    <col min="14" max="14" width="16.5703125" bestFit="1" customWidth="1"/>
  </cols>
  <sheetData>
    <row r="1" spans="1:11" x14ac:dyDescent="0.25">
      <c r="K1" s="6" t="s">
        <v>20</v>
      </c>
    </row>
    <row r="2" spans="1:11" x14ac:dyDescent="0.25">
      <c r="K2" s="6" t="s">
        <v>0</v>
      </c>
    </row>
    <row r="3" spans="1:11" x14ac:dyDescent="0.25">
      <c r="K3" s="6" t="s">
        <v>1</v>
      </c>
    </row>
    <row r="4" spans="1:11" x14ac:dyDescent="0.25">
      <c r="K4" s="6" t="s">
        <v>39</v>
      </c>
    </row>
    <row r="6" spans="1:11" ht="46.5" customHeight="1" x14ac:dyDescent="0.25">
      <c r="A6" s="18" t="s">
        <v>2</v>
      </c>
      <c r="B6" s="18" t="s">
        <v>3</v>
      </c>
      <c r="C6" s="19" t="s">
        <v>18</v>
      </c>
      <c r="D6" s="19" t="s">
        <v>35</v>
      </c>
      <c r="E6" s="19" t="s">
        <v>17</v>
      </c>
      <c r="F6" s="18" t="s">
        <v>21</v>
      </c>
      <c r="G6" s="18"/>
      <c r="H6" s="18" t="s">
        <v>38</v>
      </c>
      <c r="I6" s="18"/>
      <c r="J6" s="18" t="s">
        <v>4</v>
      </c>
      <c r="K6" s="18"/>
    </row>
    <row r="7" spans="1:11" ht="30" x14ac:dyDescent="0.25">
      <c r="A7" s="18"/>
      <c r="B7" s="18"/>
      <c r="C7" s="20"/>
      <c r="D7" s="20"/>
      <c r="E7" s="20"/>
      <c r="F7" s="7" t="s">
        <v>5</v>
      </c>
      <c r="G7" s="7" t="s">
        <v>6</v>
      </c>
      <c r="H7" s="7" t="s">
        <v>5</v>
      </c>
      <c r="I7" s="7" t="s">
        <v>6</v>
      </c>
      <c r="J7" s="7" t="s">
        <v>5</v>
      </c>
      <c r="K7" s="7" t="s">
        <v>6</v>
      </c>
    </row>
    <row r="8" spans="1:11" x14ac:dyDescent="0.25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15</v>
      </c>
      <c r="H8" s="8" t="s">
        <v>13</v>
      </c>
      <c r="I8" s="8" t="s">
        <v>14</v>
      </c>
      <c r="J8" s="8" t="s">
        <v>16</v>
      </c>
      <c r="K8" s="8" t="s">
        <v>19</v>
      </c>
    </row>
    <row r="9" spans="1:11" x14ac:dyDescent="0.25">
      <c r="A9" s="9">
        <v>150016</v>
      </c>
      <c r="B9" s="10" t="s">
        <v>22</v>
      </c>
      <c r="C9" s="11" t="s">
        <v>23</v>
      </c>
      <c r="D9" s="11" t="s">
        <v>36</v>
      </c>
      <c r="E9" s="12" t="s">
        <v>24</v>
      </c>
      <c r="F9" s="2">
        <v>11</v>
      </c>
      <c r="G9" s="3">
        <v>13217.6</v>
      </c>
      <c r="H9" s="2">
        <v>111</v>
      </c>
      <c r="I9" s="3">
        <v>133377.60000000001</v>
      </c>
      <c r="J9" s="13">
        <f>Таблица132342[[#This Row],[8]]-Таблица132342[[#This Row],[6]]</f>
        <v>100</v>
      </c>
      <c r="K9" s="14">
        <f>Таблица132342[[#This Row],[9]]-Таблица132342[[#This Row],[7]]</f>
        <v>120160</v>
      </c>
    </row>
    <row r="10" spans="1:11" x14ac:dyDescent="0.25">
      <c r="A10" s="9">
        <v>150017</v>
      </c>
      <c r="B10" s="10" t="s">
        <v>25</v>
      </c>
      <c r="C10" s="11" t="s">
        <v>23</v>
      </c>
      <c r="D10" s="11" t="s">
        <v>36</v>
      </c>
      <c r="E10" s="12" t="s">
        <v>24</v>
      </c>
      <c r="F10" s="2">
        <v>595</v>
      </c>
      <c r="G10" s="3">
        <v>714952</v>
      </c>
      <c r="H10" s="2">
        <v>495</v>
      </c>
      <c r="I10" s="3">
        <v>594792</v>
      </c>
      <c r="J10" s="2">
        <f>Таблица132342[[#This Row],[8]]-Таблица132342[[#This Row],[6]]</f>
        <v>-100</v>
      </c>
      <c r="K10" s="3">
        <f>Таблица132342[[#This Row],[9]]-Таблица132342[[#This Row],[7]]</f>
        <v>-120160</v>
      </c>
    </row>
    <row r="11" spans="1:11" x14ac:dyDescent="0.25">
      <c r="A11" s="1">
        <v>150001</v>
      </c>
      <c r="B11" s="10" t="s">
        <v>26</v>
      </c>
      <c r="C11" s="11" t="s">
        <v>23</v>
      </c>
      <c r="D11" s="11" t="s">
        <v>37</v>
      </c>
      <c r="E11" s="11" t="s">
        <v>34</v>
      </c>
      <c r="F11" s="2">
        <v>395</v>
      </c>
      <c r="G11" s="3">
        <v>716285.1</v>
      </c>
      <c r="H11" s="2">
        <v>1395</v>
      </c>
      <c r="I11" s="3">
        <v>2529665.1</v>
      </c>
      <c r="J11" s="2">
        <f>Таблица132342[[#This Row],[8]]-Таблица132342[[#This Row],[6]]</f>
        <v>1000</v>
      </c>
      <c r="K11" s="3">
        <f>Таблица132342[[#This Row],[9]]-Таблица132342[[#This Row],[7]]</f>
        <v>1813380</v>
      </c>
    </row>
    <row r="12" spans="1:11" x14ac:dyDescent="0.25">
      <c r="A12" s="1">
        <v>150003</v>
      </c>
      <c r="B12" s="10" t="s">
        <v>27</v>
      </c>
      <c r="C12" s="11" t="s">
        <v>23</v>
      </c>
      <c r="D12" s="11" t="s">
        <v>37</v>
      </c>
      <c r="E12" s="11" t="s">
        <v>34</v>
      </c>
      <c r="F12" s="2">
        <v>375</v>
      </c>
      <c r="G12" s="3">
        <v>680017.5</v>
      </c>
      <c r="H12" s="2">
        <v>175</v>
      </c>
      <c r="I12" s="3">
        <v>317341.5</v>
      </c>
      <c r="J12" s="2">
        <f>Таблица132342[[#This Row],[8]]-Таблица132342[[#This Row],[6]]</f>
        <v>-200</v>
      </c>
      <c r="K12" s="3">
        <f>Таблица132342[[#This Row],[9]]-Таблица132342[[#This Row],[7]]</f>
        <v>-362676</v>
      </c>
    </row>
    <row r="13" spans="1:11" x14ac:dyDescent="0.25">
      <c r="A13" s="1">
        <v>150009</v>
      </c>
      <c r="B13" s="10" t="s">
        <v>28</v>
      </c>
      <c r="C13" s="11" t="s">
        <v>23</v>
      </c>
      <c r="D13" s="11" t="s">
        <v>37</v>
      </c>
      <c r="E13" s="11" t="s">
        <v>34</v>
      </c>
      <c r="F13" s="2">
        <v>1600</v>
      </c>
      <c r="G13" s="3">
        <v>2901408</v>
      </c>
      <c r="H13" s="2">
        <v>1500</v>
      </c>
      <c r="I13" s="3">
        <v>2720070</v>
      </c>
      <c r="J13" s="2">
        <f>Таблица132342[[#This Row],[8]]-Таблица132342[[#This Row],[6]]</f>
        <v>-100</v>
      </c>
      <c r="K13" s="3">
        <f>Таблица132342[[#This Row],[9]]-Таблица132342[[#This Row],[7]]</f>
        <v>-181338</v>
      </c>
    </row>
    <row r="14" spans="1:11" x14ac:dyDescent="0.25">
      <c r="A14" s="1">
        <v>150015</v>
      </c>
      <c r="B14" s="10" t="s">
        <v>29</v>
      </c>
      <c r="C14" s="11" t="s">
        <v>23</v>
      </c>
      <c r="D14" s="11" t="s">
        <v>37</v>
      </c>
      <c r="E14" s="11" t="s">
        <v>34</v>
      </c>
      <c r="F14" s="2">
        <v>174</v>
      </c>
      <c r="G14" s="3">
        <v>315528.12</v>
      </c>
      <c r="H14" s="2">
        <v>124</v>
      </c>
      <c r="I14" s="3">
        <v>224859.12</v>
      </c>
      <c r="J14" s="2">
        <f>Таблица132342[[#This Row],[8]]-Таблица132342[[#This Row],[6]]</f>
        <v>-50</v>
      </c>
      <c r="K14" s="3">
        <f>Таблица132342[[#This Row],[9]]-Таблица132342[[#This Row],[7]]</f>
        <v>-90669</v>
      </c>
    </row>
    <row r="15" spans="1:11" x14ac:dyDescent="0.25">
      <c r="A15" s="1">
        <v>150016</v>
      </c>
      <c r="B15" s="10" t="s">
        <v>22</v>
      </c>
      <c r="C15" s="11" t="s">
        <v>23</v>
      </c>
      <c r="D15" s="11" t="s">
        <v>37</v>
      </c>
      <c r="E15" s="11" t="s">
        <v>34</v>
      </c>
      <c r="F15" s="2">
        <v>1676</v>
      </c>
      <c r="G15" s="3">
        <v>3039224.88</v>
      </c>
      <c r="H15" s="2">
        <v>1626</v>
      </c>
      <c r="I15" s="3">
        <v>2948555.88</v>
      </c>
      <c r="J15" s="2">
        <f>Таблица132342[[#This Row],[8]]-Таблица132342[[#This Row],[6]]</f>
        <v>-50</v>
      </c>
      <c r="K15" s="3">
        <f>Таблица132342[[#This Row],[9]]-Таблица132342[[#This Row],[7]]</f>
        <v>-90669</v>
      </c>
    </row>
    <row r="16" spans="1:11" x14ac:dyDescent="0.25">
      <c r="A16" s="1">
        <v>150036</v>
      </c>
      <c r="B16" s="10" t="s">
        <v>30</v>
      </c>
      <c r="C16" s="11" t="s">
        <v>23</v>
      </c>
      <c r="D16" s="11" t="s">
        <v>37</v>
      </c>
      <c r="E16" s="11" t="s">
        <v>34</v>
      </c>
      <c r="F16" s="2">
        <v>982</v>
      </c>
      <c r="G16" s="3">
        <v>1780739.16</v>
      </c>
      <c r="H16" s="2">
        <v>682</v>
      </c>
      <c r="I16" s="3">
        <v>1236725.1599999999</v>
      </c>
      <c r="J16" s="2">
        <f>Таблица132342[[#This Row],[8]]-Таблица132342[[#This Row],[6]]</f>
        <v>-300</v>
      </c>
      <c r="K16" s="3">
        <f>Таблица132342[[#This Row],[9]]-Таблица132342[[#This Row],[7]]</f>
        <v>-544014</v>
      </c>
    </row>
    <row r="17" spans="1:11" x14ac:dyDescent="0.25">
      <c r="A17" s="9">
        <v>150041</v>
      </c>
      <c r="B17" s="10" t="s">
        <v>31</v>
      </c>
      <c r="C17" s="11" t="s">
        <v>23</v>
      </c>
      <c r="D17" s="11" t="s">
        <v>37</v>
      </c>
      <c r="E17" s="11" t="s">
        <v>34</v>
      </c>
      <c r="F17" s="2">
        <v>1565</v>
      </c>
      <c r="G17" s="3">
        <v>2837939.7</v>
      </c>
      <c r="H17" s="2">
        <v>1515</v>
      </c>
      <c r="I17" s="3">
        <v>2747270.7</v>
      </c>
      <c r="J17" s="2">
        <f>Таблица132342[[#This Row],[8]]-Таблица132342[[#This Row],[6]]</f>
        <v>-50</v>
      </c>
      <c r="K17" s="3">
        <f>Таблица132342[[#This Row],[9]]-Таблица132342[[#This Row],[7]]</f>
        <v>-90669</v>
      </c>
    </row>
    <row r="18" spans="1:11" x14ac:dyDescent="0.25">
      <c r="A18" s="9">
        <v>150072</v>
      </c>
      <c r="B18" s="16" t="s">
        <v>32</v>
      </c>
      <c r="C18" s="11" t="s">
        <v>23</v>
      </c>
      <c r="D18" s="11" t="s">
        <v>37</v>
      </c>
      <c r="E18" s="11" t="s">
        <v>34</v>
      </c>
      <c r="F18" s="2">
        <v>300</v>
      </c>
      <c r="G18" s="17">
        <v>544014</v>
      </c>
      <c r="H18" s="2">
        <v>200</v>
      </c>
      <c r="I18" s="3">
        <v>362676</v>
      </c>
      <c r="J18" s="2">
        <f>Таблица132342[[#This Row],[8]]-Таблица132342[[#This Row],[6]]</f>
        <v>-100</v>
      </c>
      <c r="K18" s="3">
        <f>Таблица132342[[#This Row],[9]]-Таблица132342[[#This Row],[7]]</f>
        <v>-181338</v>
      </c>
    </row>
    <row r="19" spans="1:11" x14ac:dyDescent="0.25">
      <c r="A19" s="9">
        <v>150112</v>
      </c>
      <c r="B19" s="16" t="s">
        <v>33</v>
      </c>
      <c r="C19" s="11" t="s">
        <v>23</v>
      </c>
      <c r="D19" s="11" t="s">
        <v>37</v>
      </c>
      <c r="E19" s="11" t="s">
        <v>34</v>
      </c>
      <c r="F19" s="2">
        <v>974</v>
      </c>
      <c r="G19" s="17">
        <v>1766232.12</v>
      </c>
      <c r="H19" s="2">
        <v>824</v>
      </c>
      <c r="I19" s="3">
        <v>1494225.12</v>
      </c>
      <c r="J19" s="2">
        <f>Таблица132342[[#This Row],[8]]-Таблица132342[[#This Row],[6]]</f>
        <v>-150</v>
      </c>
      <c r="K19" s="3">
        <f>Таблица132342[[#This Row],[9]]-Таблица132342[[#This Row],[7]]</f>
        <v>-272007</v>
      </c>
    </row>
  </sheetData>
  <mergeCells count="8">
    <mergeCell ref="J6:K6"/>
    <mergeCell ref="A6:A7"/>
    <mergeCell ref="B6:B7"/>
    <mergeCell ref="E6:E7"/>
    <mergeCell ref="F6:G6"/>
    <mergeCell ref="H6:I6"/>
    <mergeCell ref="C6:C7"/>
    <mergeCell ref="D6:D7"/>
  </mergeCells>
  <phoneticPr fontId="3" type="noConversion"/>
  <pageMargins left="0.23622047244094491" right="0.23622047244094491" top="0.74803149606299213" bottom="0.48" header="0.31496062992125984" footer="0.31496062992125984"/>
  <pageSetup paperSize="9" scale="7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Лист1</vt:lpstr>
      <vt:lpstr>'Приложение 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Кокоев Ромео Зенакоевич</cp:lastModifiedBy>
  <cp:lastPrinted>2024-03-04T11:30:45Z</cp:lastPrinted>
  <dcterms:created xsi:type="dcterms:W3CDTF">2022-02-25T07:50:56Z</dcterms:created>
  <dcterms:modified xsi:type="dcterms:W3CDTF">2024-03-04T11:31:42Z</dcterms:modified>
</cp:coreProperties>
</file>